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VRU\Election Results\"/>
    </mc:Choice>
  </mc:AlternateContent>
  <xr:revisionPtr revIDLastSave="0" documentId="8_{DEE8F1C0-E3C4-4A1C-850D-1930F42EC370}" xr6:coauthVersionLast="47" xr6:coauthVersionMax="47" xr10:uidLastSave="{00000000-0000-0000-0000-000000000000}"/>
  <bookViews>
    <workbookView xWindow="20400" yWindow="3780" windowWidth="16215" windowHeight="15345" xr2:uid="{CFA4C5B1-EEFD-4C3F-A3CC-68E636B57EE9}"/>
  </bookViews>
  <sheets>
    <sheet name="3rd CD" sheetId="1" r:id="rId1"/>
    <sheet name="77th A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" l="1"/>
  <c r="C8" i="2"/>
  <c r="C7" i="2"/>
  <c r="C6" i="2"/>
  <c r="C5" i="2"/>
  <c r="D4" i="2"/>
  <c r="C4" i="2"/>
  <c r="C3" i="2"/>
  <c r="D9" i="1"/>
  <c r="C9" i="1"/>
  <c r="B9" i="1"/>
  <c r="D8" i="1"/>
  <c r="D7" i="1"/>
  <c r="D6" i="1"/>
  <c r="D5" i="1"/>
  <c r="D4" i="1"/>
  <c r="E4" i="1" s="1"/>
  <c r="D3" i="1"/>
  <c r="E3" i="1" s="1"/>
  <c r="C9" i="2" l="1"/>
  <c r="D3" i="2"/>
</calcChain>
</file>

<file path=xl/sharedStrings.xml><?xml version="1.0" encoding="utf-8"?>
<sst xmlns="http://schemas.openxmlformats.org/spreadsheetml/2006/main" count="25" uniqueCount="18">
  <si>
    <t>Representative in Congress 3rd Congressional District - Special Election - 2/13/2024</t>
  </si>
  <si>
    <t>Candidate Name (Party)</t>
  </si>
  <si>
    <t>Part of Nassau County Vote Results</t>
  </si>
  <si>
    <t>Part of Queens County Vote Results</t>
  </si>
  <si>
    <t>Total Votes by Party</t>
  </si>
  <si>
    <t>Total Votes by Candidate</t>
  </si>
  <si>
    <t>Thomas R. Suozzi (DEM)</t>
  </si>
  <si>
    <t>Mazi Melesa Pilip (REP)</t>
  </si>
  <si>
    <t>Mazi Melesa Pilip (CON)</t>
  </si>
  <si>
    <t>Blank</t>
  </si>
  <si>
    <t>Void</t>
  </si>
  <si>
    <t>Scattering</t>
  </si>
  <si>
    <t>Total Votes by County</t>
  </si>
  <si>
    <t>Member of Assembly 77th Assembly District - Special Election - 2/13/2024</t>
  </si>
  <si>
    <t>Part of Bronx County Vote Results</t>
  </si>
  <si>
    <t>Landon C. Dais (DEM)</t>
  </si>
  <si>
    <t>Norman Sobe McGill (REP)</t>
  </si>
  <si>
    <t>Norman Sobe McGill (CON)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</si>
</sst>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249977111117893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right" vertical="center"/>
    </xf>
    <xf numFmtId="0" fontId="2" fillId="5" borderId="3" xfId="0" applyFont="1" applyFill="1" applyBorder="1"/>
    <xf numFmtId="3" fontId="3" fillId="0" borderId="4" xfId="0" applyNumberFormat="1" applyFont="1" applyBorder="1"/>
    <xf numFmtId="3" fontId="4" fillId="0" borderId="4" xfId="0" applyNumberFormat="1" applyFont="1" applyBorder="1"/>
    <xf numFmtId="3" fontId="3" fillId="3" borderId="4" xfId="0" applyNumberFormat="1" applyFont="1" applyFill="1" applyBorder="1"/>
    <xf numFmtId="3" fontId="3" fillId="6" borderId="4" xfId="0" applyNumberFormat="1" applyFont="1" applyFill="1" applyBorder="1"/>
    <xf numFmtId="3" fontId="3" fillId="7" borderId="4" xfId="0" applyNumberFormat="1" applyFont="1" applyFill="1" applyBorder="1"/>
    <xf numFmtId="0" fontId="2" fillId="5" borderId="5" xfId="0" applyFont="1" applyFill="1" applyBorder="1"/>
    <xf numFmtId="0" fontId="4" fillId="0" borderId="4" xfId="0" applyFont="1" applyBorder="1"/>
    <xf numFmtId="3" fontId="3" fillId="0" borderId="6" xfId="0" applyNumberFormat="1" applyFont="1" applyBorder="1"/>
    <xf numFmtId="3" fontId="0" fillId="0" borderId="0" xfId="0" applyNumberFormat="1"/>
  </cellXfs>
  <cellStyles count="1">
    <cellStyle name="Normal" xfId="0" builtinId="0"/>
  </cellStyles>
  <dxfs count="28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0BE378-0345-4F0C-8D39-8AD2C022F0A7}" name="RepInCongressCongressionalDistrict3General" displayName="RepInCongressCongressionalDistrict3General" ref="A2:E9" totalsRowCount="1" headerRowDxfId="27" dataDxfId="25" headerRowBorderDxfId="26" tableBorderDxfId="24" totalsRowBorderDxfId="23">
  <autoFilter ref="A2:E8" xr:uid="{013F4201-9F43-4569-BC15-21711BC52D75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1E5094C-A3C4-4172-83E5-2C930C5F9CA1}" name="Candidate Name (Party)" totalsRowLabel="Total Votes by County" dataDxfId="22" totalsRowDxfId="21"/>
    <tableColumn id="2" xr3:uid="{3F659C70-ABA4-47C1-94EC-3F44FB7EF55C}" name="Part of Nassau County Vote Results" totalsRowFunction="custom" dataDxfId="20" totalsRowDxfId="19">
      <totalsRowFormula>SUM(RepInCongressCongressionalDistrict3General[Part of Nassau County Vote Results])</totalsRowFormula>
    </tableColumn>
    <tableColumn id="3" xr3:uid="{5258C246-9AF1-4BA4-8324-C578F5903C4B}" name="Part of Queens County Vote Results" totalsRowFunction="sum" dataDxfId="18" totalsRowDxfId="17"/>
    <tableColumn id="6" xr3:uid="{C323E345-5F46-41DB-B1BA-1772C3DD5ED3}" name="Total Votes by Party" totalsRowFunction="custom" dataDxfId="16" totalsRowDxfId="15">
      <calculatedColumnFormula>SUM(B3,C3)</calculatedColumnFormula>
      <totalsRowFormula>SUM(RepInCongressCongressionalDistrict3General[Total Votes by Party])</totalsRowFormula>
    </tableColumn>
    <tableColumn id="5" xr3:uid="{108D6C51-08D6-4EA0-8FB3-C63A7204A746}" name="Total Votes by Candidate" dataDxfId="14" totalsRowDxfId="13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FCDEACA-BA8D-42DC-87FC-EEB5E989F124}" name="RepInCongressCongressionalDistrict3General3" displayName="RepInCongressCongressionalDistrict3General3" ref="A2:D9" totalsRowCount="1" headerRowDxfId="12" dataDxfId="11" headerRowBorderDxfId="9" tableBorderDxfId="10" totalsRowBorderDxfId="8">
  <autoFilter ref="A2:D8" xr:uid="{3FCDEACA-BA8D-42DC-87FC-EEB5E989F124}"/>
  <tableColumns count="4">
    <tableColumn id="1" xr3:uid="{736DCD07-334A-453C-A0E6-68A1D87C75C2}" name="Candidate Name (Party)" totalsRowLabel="Total Votes by County" dataDxfId="6" totalsRowDxfId="7"/>
    <tableColumn id="2" xr3:uid="{4BA58797-5D9A-4E9D-97C6-09FC8831E4FD}" name="Part of Bronx County Vote Results" totalsRowFunction="custom" dataDxfId="4" totalsRowDxfId="5">
      <totalsRowFormula>SUM(RepInCongressCongressionalDistrict3General3[Part of Bronx County Vote Results])</totalsRowFormula>
    </tableColumn>
    <tableColumn id="6" xr3:uid="{5C484E83-0018-4A86-B44E-9A23BAEE79BF}" name="Total Votes by Party" totalsRowFunction="custom" dataDxfId="2" totalsRowDxfId="3">
      <calculatedColumnFormula>SUM(B3)</calculatedColumnFormula>
      <totalsRowFormula>SUM(RepInCongressCongressionalDistrict3General3[Total Votes by Party])</totalsRowFormula>
    </tableColumn>
    <tableColumn id="5" xr3:uid="{C59D8982-3827-466C-A903-C79263884FA0}" name="Total Votes by Candidate" dataDxfId="0" totalsRowDxfId="1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46CC8-3461-4DDF-ADB8-AB6B5FFB6E0F}">
  <sheetPr>
    <pageSetUpPr fitToPage="1"/>
  </sheetPr>
  <dimension ref="A1:E10"/>
  <sheetViews>
    <sheetView tabSelected="1" zoomScaleNormal="100" zoomScaleSheetLayoutView="110" workbookViewId="0">
      <selection activeCell="B38" sqref="B38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0</v>
      </c>
    </row>
    <row r="2" spans="1:5" ht="25.5" x14ac:dyDescent="0.2">
      <c r="A2" s="2" t="s">
        <v>1</v>
      </c>
      <c r="B2" s="3" t="s">
        <v>2</v>
      </c>
      <c r="C2" s="3" t="s">
        <v>3</v>
      </c>
      <c r="D2" s="4" t="s">
        <v>4</v>
      </c>
      <c r="E2" s="5" t="s">
        <v>5</v>
      </c>
    </row>
    <row r="3" spans="1:5" x14ac:dyDescent="0.2">
      <c r="A3" s="6" t="s">
        <v>6</v>
      </c>
      <c r="B3" s="7">
        <v>77575</v>
      </c>
      <c r="C3" s="8">
        <v>15608</v>
      </c>
      <c r="D3" s="9">
        <f t="shared" ref="D3:D8" si="0">SUM(B3,C3)</f>
        <v>93183</v>
      </c>
      <c r="E3" s="10">
        <f>SUM(RepInCongressCongressionalDistrict3General[[#This Row],[Total Votes by Party]])</f>
        <v>93183</v>
      </c>
    </row>
    <row r="4" spans="1:5" x14ac:dyDescent="0.2">
      <c r="A4" s="6" t="s">
        <v>7</v>
      </c>
      <c r="B4" s="7">
        <v>61340</v>
      </c>
      <c r="C4" s="8">
        <v>8438</v>
      </c>
      <c r="D4" s="9">
        <f t="shared" si="0"/>
        <v>69778</v>
      </c>
      <c r="E4" s="10">
        <f>SUM(D4,D5)</f>
        <v>79290</v>
      </c>
    </row>
    <row r="5" spans="1:5" x14ac:dyDescent="0.2">
      <c r="A5" s="6" t="s">
        <v>8</v>
      </c>
      <c r="B5" s="7">
        <v>8270</v>
      </c>
      <c r="C5" s="8">
        <v>1242</v>
      </c>
      <c r="D5" s="9">
        <f t="shared" si="0"/>
        <v>9512</v>
      </c>
      <c r="E5" s="11"/>
    </row>
    <row r="6" spans="1:5" x14ac:dyDescent="0.2">
      <c r="A6" s="12" t="s">
        <v>9</v>
      </c>
      <c r="B6" s="7">
        <v>85</v>
      </c>
      <c r="C6" s="13">
        <v>134</v>
      </c>
      <c r="D6" s="9">
        <f t="shared" si="0"/>
        <v>219</v>
      </c>
      <c r="E6" s="11"/>
    </row>
    <row r="7" spans="1:5" x14ac:dyDescent="0.2">
      <c r="A7" s="12" t="s">
        <v>10</v>
      </c>
      <c r="B7" s="7">
        <v>103</v>
      </c>
      <c r="C7" s="13">
        <v>0</v>
      </c>
      <c r="D7" s="9">
        <f t="shared" si="0"/>
        <v>103</v>
      </c>
      <c r="E7" s="11"/>
    </row>
    <row r="8" spans="1:5" x14ac:dyDescent="0.2">
      <c r="A8" s="12" t="s">
        <v>11</v>
      </c>
      <c r="B8" s="7">
        <v>256</v>
      </c>
      <c r="C8" s="13">
        <v>81</v>
      </c>
      <c r="D8" s="9">
        <f t="shared" si="0"/>
        <v>337</v>
      </c>
      <c r="E8" s="11"/>
    </row>
    <row r="9" spans="1:5" x14ac:dyDescent="0.2">
      <c r="A9" s="12" t="s">
        <v>12</v>
      </c>
      <c r="B9" s="14">
        <f>SUM(RepInCongressCongressionalDistrict3General[Part of Nassau County Vote Results])</f>
        <v>147629</v>
      </c>
      <c r="C9" s="14">
        <f>SUBTOTAL(109,RepInCongressCongressionalDistrict3General[Part of Queens County Vote Results])</f>
        <v>25503</v>
      </c>
      <c r="D9" s="9">
        <f>SUM(RepInCongressCongressionalDistrict3General[Total Votes by Party])</f>
        <v>173132</v>
      </c>
      <c r="E9" s="11"/>
    </row>
    <row r="10" spans="1:5" x14ac:dyDescent="0.2">
      <c r="C10" s="15"/>
    </row>
  </sheetData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A13B0-0894-4A6C-B0F2-9391E5233ED1}">
  <dimension ref="A1:D9"/>
  <sheetViews>
    <sheetView workbookViewId="0">
      <selection activeCell="D21" sqref="D21"/>
    </sheetView>
  </sheetViews>
  <sheetFormatPr defaultRowHeight="12.75" x14ac:dyDescent="0.2"/>
  <cols>
    <col min="1" max="1" width="25.5703125" customWidth="1"/>
    <col min="2" max="4" width="20.5703125" customWidth="1"/>
  </cols>
  <sheetData>
    <row r="1" spans="1:4" ht="24.75" customHeight="1" x14ac:dyDescent="0.2">
      <c r="A1" s="1" t="s">
        <v>13</v>
      </c>
    </row>
    <row r="2" spans="1:4" ht="25.5" x14ac:dyDescent="0.2">
      <c r="A2" s="2" t="s">
        <v>1</v>
      </c>
      <c r="B2" s="3" t="s">
        <v>14</v>
      </c>
      <c r="C2" s="4" t="s">
        <v>4</v>
      </c>
      <c r="D2" s="5" t="s">
        <v>5</v>
      </c>
    </row>
    <row r="3" spans="1:4" x14ac:dyDescent="0.2">
      <c r="A3" s="6" t="s">
        <v>15</v>
      </c>
      <c r="B3" s="7">
        <v>1143</v>
      </c>
      <c r="C3" s="9">
        <f>SUM(B3)</f>
        <v>1143</v>
      </c>
      <c r="D3" s="10">
        <f>SUM(RepInCongressCongressionalDistrict3General3[[#This Row],[Total Votes by Party]])</f>
        <v>1143</v>
      </c>
    </row>
    <row r="4" spans="1:4" x14ac:dyDescent="0.2">
      <c r="A4" s="6" t="s">
        <v>16</v>
      </c>
      <c r="B4" s="7">
        <v>244</v>
      </c>
      <c r="C4" s="9">
        <f>SUM(B4)</f>
        <v>244</v>
      </c>
      <c r="D4" s="10">
        <f>SUM(C4,C5)</f>
        <v>308</v>
      </c>
    </row>
    <row r="5" spans="1:4" x14ac:dyDescent="0.2">
      <c r="A5" s="6" t="s">
        <v>17</v>
      </c>
      <c r="B5" s="7">
        <v>64</v>
      </c>
      <c r="C5" s="9">
        <f t="shared" ref="C5:C8" si="0">SUM(B5)</f>
        <v>64</v>
      </c>
      <c r="D5" s="11"/>
    </row>
    <row r="6" spans="1:4" x14ac:dyDescent="0.2">
      <c r="A6" s="12" t="s">
        <v>9</v>
      </c>
      <c r="B6" s="7">
        <v>8</v>
      </c>
      <c r="C6" s="9">
        <f t="shared" si="0"/>
        <v>8</v>
      </c>
      <c r="D6" s="11"/>
    </row>
    <row r="7" spans="1:4" x14ac:dyDescent="0.2">
      <c r="A7" s="12" t="s">
        <v>10</v>
      </c>
      <c r="B7" s="7"/>
      <c r="C7" s="9">
        <f t="shared" si="0"/>
        <v>0</v>
      </c>
      <c r="D7" s="11"/>
    </row>
    <row r="8" spans="1:4" x14ac:dyDescent="0.2">
      <c r="A8" s="12" t="s">
        <v>11</v>
      </c>
      <c r="B8" s="7">
        <v>74</v>
      </c>
      <c r="C8" s="9">
        <f t="shared" si="0"/>
        <v>74</v>
      </c>
      <c r="D8" s="11"/>
    </row>
    <row r="9" spans="1:4" x14ac:dyDescent="0.2">
      <c r="A9" s="12" t="s">
        <v>12</v>
      </c>
      <c r="B9" s="14">
        <f>SUM(RepInCongressCongressionalDistrict3General3[Part of Bronx County Vote Results])</f>
        <v>1533</v>
      </c>
      <c r="C9" s="9">
        <f>SUM(RepInCongressCongressionalDistrict3General3[Total Votes by Party])</f>
        <v>1533</v>
      </c>
      <c r="D9" s="1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3rd CD</vt:lpstr>
      <vt:lpstr>77th 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Howell, Renee (ELECTIONS)</dc:creator>
  <cp:lastModifiedBy>McGrath, Kathleen (ELECTIONS)</cp:lastModifiedBy>
  <dcterms:created xsi:type="dcterms:W3CDTF">2024-03-04T20:40:40Z</dcterms:created>
  <dcterms:modified xsi:type="dcterms:W3CDTF">2024-03-14T13:55:12Z</dcterms:modified>
</cp:coreProperties>
</file>