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E28874F3-7874-44D1-B6EF-EE20348C8C81}" xr6:coauthVersionLast="47" xr6:coauthVersionMax="47" xr10:uidLastSave="{00000000-0000-0000-0000-000000000000}"/>
  <bookViews>
    <workbookView xWindow="23880" yWindow="-120" windowWidth="21840" windowHeight="13140" xr2:uid="{00000000-000D-0000-FFFF-FFFF00000000}"/>
  </bookViews>
  <sheets>
    <sheet name="CD 19th District" sheetId="1" r:id="rId1"/>
    <sheet name="CD 23rd District" sheetId="124" r:id="rId2"/>
    <sheet name="Revision History" sheetId="125" r:id="rId3"/>
  </sheets>
  <definedNames>
    <definedName name="_xlnm.Print_Titles" localSheetId="0">'CD 19th District'!$A:$A,'CD 19th District'!$1:$1</definedName>
    <definedName name="_xlnm.Print_Titles" localSheetId="1">'CD 23rd District'!$A:$A,'CD 23rd District'!$1:$1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N3" i="1" s="1"/>
  <c r="M4" i="1"/>
  <c r="M5" i="1"/>
  <c r="M6" i="1"/>
  <c r="M7" i="1"/>
  <c r="M8" i="1"/>
  <c r="M9" i="1"/>
  <c r="M3" i="124"/>
  <c r="M4" i="124"/>
  <c r="M5" i="124"/>
  <c r="M6" i="124"/>
  <c r="M7" i="124"/>
  <c r="M8" i="124"/>
  <c r="M9" i="124"/>
  <c r="L10" i="124"/>
  <c r="J10" i="124"/>
  <c r="K10" i="124"/>
  <c r="F10" i="124"/>
  <c r="I10" i="124"/>
  <c r="H10" i="124"/>
  <c r="G10" i="124"/>
  <c r="E10" i="124"/>
  <c r="D10" i="124"/>
  <c r="C10" i="124"/>
  <c r="B10" i="124"/>
  <c r="B10" i="1"/>
  <c r="C10" i="1"/>
  <c r="J10" i="1"/>
  <c r="K10" i="1"/>
  <c r="L10" i="1"/>
  <c r="F10" i="1"/>
  <c r="G10" i="1"/>
  <c r="E10" i="1"/>
  <c r="D10" i="1"/>
  <c r="H10" i="1"/>
  <c r="I10" i="1"/>
  <c r="N3" i="124" l="1"/>
  <c r="N4" i="124"/>
  <c r="M10" i="124"/>
  <c r="M10" i="1"/>
  <c r="N4" i="1"/>
</calcChain>
</file>

<file path=xl/sharedStrings.xml><?xml version="1.0" encoding="utf-8"?>
<sst xmlns="http://schemas.openxmlformats.org/spreadsheetml/2006/main" count="52" uniqueCount="46">
  <si>
    <t>Total Votes by County</t>
  </si>
  <si>
    <t xml:space="preserve">Total Votes by Candidate </t>
  </si>
  <si>
    <t>Candidate Name (Party)</t>
  </si>
  <si>
    <t>Columbia County Vote Results</t>
  </si>
  <si>
    <t>Delaware County Vote Results</t>
  </si>
  <si>
    <t>Greene County Vote Results</t>
  </si>
  <si>
    <t>Otsego County Vote Results</t>
  </si>
  <si>
    <t>Schoharie County Vote Results</t>
  </si>
  <si>
    <t>Sullivan County Vote Results</t>
  </si>
  <si>
    <t>Ulster County Vote Results</t>
  </si>
  <si>
    <t>Part of Dutchess County Vote Results</t>
  </si>
  <si>
    <t>Allegany County Vote Results</t>
  </si>
  <si>
    <t>Cattaraugus County Vote Results</t>
  </si>
  <si>
    <t>Chautauqua County Vote Results</t>
  </si>
  <si>
    <t>Chemung County Vote Results</t>
  </si>
  <si>
    <t>Schuyler County Vote Results</t>
  </si>
  <si>
    <t>Seneca County Vote Results</t>
  </si>
  <si>
    <t>Steuben County Vote Results</t>
  </si>
  <si>
    <t>Tompkins County Vote Results</t>
  </si>
  <si>
    <t>Yates County Vote Results</t>
  </si>
  <si>
    <t>Broome County Vote Results</t>
  </si>
  <si>
    <t>Part of Montgomery County Vote Results</t>
  </si>
  <si>
    <t>Blank</t>
  </si>
  <si>
    <t>Scattering</t>
  </si>
  <si>
    <t>Void</t>
  </si>
  <si>
    <t>Part of Rensselaer County Vote Results</t>
  </si>
  <si>
    <t>Pat Ryan (DEM)</t>
  </si>
  <si>
    <t>Marcus Molinaro (REP)</t>
  </si>
  <si>
    <t>Marcus Molinaro (CON)</t>
  </si>
  <si>
    <t>Pat Ryan (WOR)</t>
  </si>
  <si>
    <t>19th District - Representative in Congress - Special Election August 23, 2022</t>
  </si>
  <si>
    <t>23rd District - Representative in Congress - Special Election August 23, 2022</t>
  </si>
  <si>
    <t>Part of Ontario County Vote Results</t>
  </si>
  <si>
    <t>Part of Tioga County Vote Results</t>
  </si>
  <si>
    <t>Max H. Della Pia (DEM)</t>
  </si>
  <si>
    <t>Joseph Sempolinski (REP)</t>
  </si>
  <si>
    <t>Joseph Sempolinski (CON)</t>
  </si>
  <si>
    <t>Max H. Della Pia (WOR)</t>
  </si>
  <si>
    <t>Total Vote by Party</t>
  </si>
  <si>
    <t>Total Votes by Party</t>
  </si>
  <si>
    <t>Revision History</t>
  </si>
  <si>
    <t>Date</t>
  </si>
  <si>
    <t>Revisions</t>
  </si>
  <si>
    <r>
      <rPr>
        <b/>
        <sz val="11"/>
        <color theme="1"/>
        <rFont val="Calibri"/>
        <family val="2"/>
        <scheme val="minor"/>
      </rPr>
      <t>Chautauqua Co</t>
    </r>
    <r>
      <rPr>
        <sz val="11"/>
        <color theme="1"/>
        <rFont val="Calibri"/>
        <family val="2"/>
        <scheme val="minor"/>
      </rPr>
      <t xml:space="preserve">
Della Pia (DEM) +2</t>
    </r>
  </si>
  <si>
    <r>
      <t xml:space="preserve">Tioga Co
</t>
    </r>
    <r>
      <rPr>
        <sz val="11"/>
        <color theme="1"/>
        <rFont val="Calibri"/>
        <family val="2"/>
        <scheme val="minor"/>
      </rPr>
      <t>Della Pia (DEM) +1, Sempolinski (REP) +1, Blank +1, Scattering -1</t>
    </r>
  </si>
  <si>
    <r>
      <rPr>
        <b/>
        <sz val="11"/>
        <color theme="1"/>
        <rFont val="Calibri"/>
        <family val="2"/>
        <scheme val="minor"/>
      </rPr>
      <t>Ulster Co</t>
    </r>
    <r>
      <rPr>
        <sz val="11"/>
        <color theme="1"/>
        <rFont val="Calibri"/>
        <family val="2"/>
        <scheme val="minor"/>
      </rPr>
      <t xml:space="preserve">
Ryan (DEM)+1, Molinaro (REP)+2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</si>
</sst>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wrapText="1"/>
    </xf>
    <xf numFmtId="3" fontId="3" fillId="0" borderId="1" xfId="0" applyNumberFormat="1" applyFont="1" applyBorder="1" applyAlignment="1">
      <alignment vertical="top"/>
    </xf>
    <xf numFmtId="3" fontId="2" fillId="5" borderId="3" xfId="0" applyNumberFormat="1" applyFont="1" applyFill="1" applyBorder="1" applyAlignment="1">
      <alignment vertical="top"/>
    </xf>
    <xf numFmtId="3" fontId="2" fillId="0" borderId="8" xfId="0" applyNumberFormat="1" applyFont="1" applyBorder="1" applyAlignment="1">
      <alignment vertical="top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left" wrapText="1"/>
    </xf>
    <xf numFmtId="0" fontId="1" fillId="0" borderId="0" xfId="0" applyFont="1" applyAlignment="1">
      <alignment vertical="center" wrapText="1"/>
    </xf>
    <xf numFmtId="3" fontId="3" fillId="0" borderId="8" xfId="0" applyNumberFormat="1" applyFont="1" applyBorder="1" applyAlignment="1">
      <alignment vertical="top"/>
    </xf>
    <xf numFmtId="0" fontId="4" fillId="3" borderId="6" xfId="0" applyFont="1" applyFill="1" applyBorder="1" applyAlignment="1">
      <alignment wrapText="1"/>
    </xf>
    <xf numFmtId="3" fontId="2" fillId="6" borderId="3" xfId="0" applyNumberFormat="1" applyFont="1" applyFill="1" applyBorder="1" applyAlignment="1">
      <alignment vertical="top"/>
    </xf>
    <xf numFmtId="3" fontId="3" fillId="4" borderId="3" xfId="0" applyNumberFormat="1" applyFont="1" applyFill="1" applyBorder="1" applyAlignment="1">
      <alignment vertical="top"/>
    </xf>
    <xf numFmtId="3" fontId="3" fillId="4" borderId="9" xfId="0" applyNumberFormat="1" applyFont="1" applyFill="1" applyBorder="1" applyAlignment="1">
      <alignment vertical="top"/>
    </xf>
    <xf numFmtId="3" fontId="2" fillId="4" borderId="9" xfId="0" applyNumberFormat="1" applyFont="1" applyFill="1" applyBorder="1" applyAlignment="1">
      <alignment vertical="top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14" fontId="8" fillId="0" borderId="0" xfId="0" applyNumberFormat="1" applyFont="1"/>
    <xf numFmtId="14" fontId="0" fillId="0" borderId="0" xfId="0" applyNumberForma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</dxf>
    <dxf>
      <numFmt numFmtId="3" formatCode="#,##0"/>
    </dxf>
    <dxf>
      <font>
        <sz val="10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ovDemocraticPrimary" displayName="GovDemocraticPrimary" ref="A2:N10" totalsRowShown="0" headerRowDxfId="37" dataDxfId="35" headerRowBorderDxfId="36" tableBorderDxfId="34" totalsRowBorderDxfId="33">
  <autoFilter ref="A2:N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000-000001000000}" name="Candidate Name (Party)" dataDxfId="32"/>
    <tableColumn id="106" xr3:uid="{6D7AC636-0748-4EB0-9E00-D230EE1C4D1C}" name="Broome County Vote Results" dataDxfId="31">
      <calculatedColumnFormula>SUM(B1:B2)</calculatedColumnFormula>
    </tableColumn>
    <tableColumn id="113" xr3:uid="{46B8B4C3-73F9-47E5-8B02-ADC1BF2109F3}" name="Columbia County Vote Results" dataDxfId="30">
      <calculatedColumnFormula>SUM(C1:C2)</calculatedColumnFormula>
    </tableColumn>
    <tableColumn id="115" xr3:uid="{52E72ED6-E50F-4582-A75B-92F8B442EC53}" name="Delaware County Vote Results" dataDxfId="29">
      <calculatedColumnFormula>SUM(D1:D2)</calculatedColumnFormula>
    </tableColumn>
    <tableColumn id="116" xr3:uid="{C51EDE46-FE32-4C4C-B655-E4BE7F3C70E1}" name="Part of Dutchess County Vote Results" dataDxfId="28">
      <calculatedColumnFormula>SUM(E1:E2)</calculatedColumnFormula>
    </tableColumn>
    <tableColumn id="94" xr3:uid="{29F06F03-2B7D-4C09-8AF5-7B58F628F77E}" name="Greene County Vote Results" dataDxfId="27">
      <calculatedColumnFormula>SUM(F1:F2)</calculatedColumnFormula>
    </tableColumn>
    <tableColumn id="102" xr3:uid="{07606914-CC15-4025-82CA-BDB129AB7BF1}" name="Part of Montgomery County Vote Results" dataDxfId="26">
      <calculatedColumnFormula>SUM(G1:G2)</calculatedColumnFormula>
    </tableColumn>
    <tableColumn id="83" xr3:uid="{886DC1D9-E0D6-40A3-9FF6-6FDCC1227D8B}" name="Otsego County Vote Results" dataDxfId="25">
      <calculatedColumnFormula>SUM(H1:H2)</calculatedColumnFormula>
    </tableColumn>
    <tableColumn id="85" xr3:uid="{F0E510BC-995E-4F65-8618-3CA3998E4A65}" name="Part of Rensselaer County Vote Results" dataDxfId="24">
      <calculatedColumnFormula>SUM(I1:I2)</calculatedColumnFormula>
    </tableColumn>
    <tableColumn id="90" xr3:uid="{49D8598D-C70B-41A2-9754-8E17E5F4BCA5}" name="Schoharie County Vote Results" dataDxfId="23">
      <calculatedColumnFormula>SUM(J1:J2)</calculatedColumnFormula>
    </tableColumn>
    <tableColumn id="67" xr3:uid="{CE333C2E-277E-4759-8CFE-1DAC86607D36}" name="Sullivan County Vote Results" dataDxfId="22">
      <calculatedColumnFormula>SUM(K1:K2)</calculatedColumnFormula>
    </tableColumn>
    <tableColumn id="70" xr3:uid="{7B205D3E-CA65-4458-B4AC-06714D4DB145}" name="Ulster County Vote Results" dataDxfId="21">
      <calculatedColumnFormula>SUM(L1:L2)</calculatedColumnFormula>
    </tableColumn>
    <tableColumn id="2" xr3:uid="{381160D1-5E63-4910-996C-F7589F944DBC}" name="Total Votes by Party" dataDxfId="20">
      <calculatedColumnFormula>SUM(GovDemocraticPrimary[[#This Row],[Broome County Vote Results]:[Ulster County Vote Results]])</calculatedColumnFormula>
    </tableColumn>
    <tableColumn id="10" xr3:uid="{00000000-0010-0000-0000-00000A000000}" name="Total Votes by Candidate " dataDxfId="19">
      <calculatedColumnFormula>SUM(M3,M6)</calculatedColumnFormula>
    </tableColumn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CD3B2-347B-448E-AD40-29977C31C067}" name="GovDemocraticPrimary3" displayName="GovDemocraticPrimary3" ref="A2:N10" totalsRowShown="0" headerRowDxfId="18" dataDxfId="16" headerRowBorderDxfId="17" tableBorderDxfId="15" totalsRowBorderDxfId="14">
  <autoFilter ref="A2:N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5AC8719-3E42-4E71-B729-9DB2AB33D6A5}" name="Candidate Name (Party)" dataDxfId="13"/>
    <tableColumn id="106" xr3:uid="{A3E46790-93DB-470E-8110-8C961766EB72}" name="Allegany County Vote Results" dataDxfId="12">
      <calculatedColumnFormula>SUM(B1:B2)</calculatedColumnFormula>
    </tableColumn>
    <tableColumn id="113" xr3:uid="{1DB183AB-84CE-4668-A173-C67EC3579FB1}" name="Cattaraugus County Vote Results" dataDxfId="11">
      <calculatedColumnFormula>SUM(C1:C2)</calculatedColumnFormula>
    </tableColumn>
    <tableColumn id="115" xr3:uid="{C973237B-1CB9-4150-847C-1EE4579A0DF5}" name="Chautauqua County Vote Results" dataDxfId="10">
      <calculatedColumnFormula>SUM(D1:D2)</calculatedColumnFormula>
    </tableColumn>
    <tableColumn id="116" xr3:uid="{1C36C2F6-2414-4AA6-A18D-0BB6A6E05F9A}" name="Chemung County Vote Results" dataDxfId="9">
      <calculatedColumnFormula>SUM(E1:E2)</calculatedColumnFormula>
    </tableColumn>
    <tableColumn id="85" xr3:uid="{D54B7999-D8A2-4980-B5D0-9147C2696D5E}" name="Part of Ontario County Vote Results" dataDxfId="8">
      <calculatedColumnFormula>SUM(F1:F2)</calculatedColumnFormula>
    </tableColumn>
    <tableColumn id="94" xr3:uid="{092BAD84-23D7-406C-8118-B7F5D43BBC10}" name="Schuyler County Vote Results" dataDxfId="7">
      <calculatedColumnFormula>SUM(G1:G2)</calculatedColumnFormula>
    </tableColumn>
    <tableColumn id="102" xr3:uid="{59E37127-B5C6-479C-AD7B-949CFCB714A5}" name="Seneca County Vote Results" dataDxfId="6">
      <calculatedColumnFormula>SUM(H1:H2)</calculatedColumnFormula>
    </tableColumn>
    <tableColumn id="83" xr3:uid="{3EA1462A-BF60-41F2-81B2-6CF2B24325D5}" name="Steuben County Vote Results" dataDxfId="5">
      <calculatedColumnFormula>SUM(I1:I2)</calculatedColumnFormula>
    </tableColumn>
    <tableColumn id="67" xr3:uid="{3A1FBC7A-29F4-4614-B1FA-FED46DBDBC0D}" name="Part of Tioga County Vote Results" dataDxfId="4">
      <calculatedColumnFormula>SUM(J1:J2)</calculatedColumnFormula>
    </tableColumn>
    <tableColumn id="90" xr3:uid="{E7C540E5-F9CB-4A43-84DB-A8D5F40E5F79}" name="Tompkins County Vote Results" dataDxfId="3">
      <calculatedColumnFormula>SUM(K1:K2)</calculatedColumnFormula>
    </tableColumn>
    <tableColumn id="70" xr3:uid="{A5875475-CCB9-45B5-BCEC-7F2201A1D37C}" name="Yates County Vote Results" dataDxfId="2">
      <calculatedColumnFormula>SUM(L1:L2)</calculatedColumnFormula>
    </tableColumn>
    <tableColumn id="4" xr3:uid="{597B3196-1071-44C7-862D-45F0EE411E2B}" name="Total Vote by Party" dataDxfId="1">
      <calculatedColumnFormula>SUM(GovDemocraticPrimary3[[#This Row],[Allegany County Vote Results]:[Yates County Vote Results]])</calculatedColumnFormula>
    </tableColumn>
    <tableColumn id="10" xr3:uid="{D213288C-68E4-4BB5-A356-0C7FA8660B9C}" name="Total Votes by Candidate " dataDxfId="0">
      <calculatedColumnFormula>SUM(M3,M6)</calculatedColumnFormula>
    </tableColumn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zoomScale="90" zoomScaleNormal="90" workbookViewId="0">
      <pane xSplit="1" topLeftCell="C1" activePane="topRight" state="frozen"/>
      <selection pane="topRight" activeCell="E9" sqref="E9"/>
    </sheetView>
  </sheetViews>
  <sheetFormatPr defaultColWidth="32" defaultRowHeight="15" x14ac:dyDescent="0.25"/>
  <cols>
    <col min="1" max="1" width="38.5703125" customWidth="1"/>
    <col min="2" max="13" width="21" style="1" customWidth="1"/>
    <col min="14" max="14" width="18.85546875" customWidth="1"/>
  </cols>
  <sheetData>
    <row r="1" spans="1:14" s="3" customFormat="1" ht="56.25" x14ac:dyDescent="0.25">
      <c r="A1" s="12" t="s">
        <v>30</v>
      </c>
    </row>
    <row r="2" spans="1:14" s="2" customFormat="1" ht="27.75" customHeight="1" x14ac:dyDescent="0.25">
      <c r="A2" s="4" t="s">
        <v>2</v>
      </c>
      <c r="B2" s="8" t="s">
        <v>20</v>
      </c>
      <c r="C2" s="8" t="s">
        <v>3</v>
      </c>
      <c r="D2" s="8" t="s">
        <v>4</v>
      </c>
      <c r="E2" s="8" t="s">
        <v>10</v>
      </c>
      <c r="F2" s="8" t="s">
        <v>5</v>
      </c>
      <c r="G2" s="8" t="s">
        <v>21</v>
      </c>
      <c r="H2" s="8" t="s">
        <v>6</v>
      </c>
      <c r="I2" s="8" t="s">
        <v>25</v>
      </c>
      <c r="J2" s="8" t="s">
        <v>7</v>
      </c>
      <c r="K2" s="8" t="s">
        <v>8</v>
      </c>
      <c r="L2" s="8" t="s">
        <v>9</v>
      </c>
      <c r="M2" s="14" t="s">
        <v>39</v>
      </c>
      <c r="N2" s="9" t="s">
        <v>1</v>
      </c>
    </row>
    <row r="3" spans="1:14" x14ac:dyDescent="0.25">
      <c r="A3" s="10" t="s">
        <v>26</v>
      </c>
      <c r="B3" s="5">
        <v>74</v>
      </c>
      <c r="C3" s="5">
        <v>8385</v>
      </c>
      <c r="D3" s="5">
        <v>2762</v>
      </c>
      <c r="E3" s="5">
        <v>11347</v>
      </c>
      <c r="F3" s="5">
        <v>3302</v>
      </c>
      <c r="G3" s="5">
        <v>451</v>
      </c>
      <c r="H3" s="5">
        <v>3919</v>
      </c>
      <c r="I3" s="5">
        <v>3518</v>
      </c>
      <c r="J3" s="5">
        <v>1518</v>
      </c>
      <c r="K3" s="5">
        <v>3656</v>
      </c>
      <c r="L3" s="5">
        <v>21342</v>
      </c>
      <c r="M3" s="16">
        <f>SUM(GovDemocraticPrimary[[#This Row],[Broome County Vote Results]:[Ulster County Vote Results]])</f>
        <v>60274</v>
      </c>
      <c r="N3" s="6">
        <f t="shared" ref="N3" si="0">SUM(M3,M6)</f>
        <v>67996</v>
      </c>
    </row>
    <row r="4" spans="1:14" x14ac:dyDescent="0.25">
      <c r="A4" s="10" t="s">
        <v>27</v>
      </c>
      <c r="B4" s="5">
        <v>181</v>
      </c>
      <c r="C4" s="5">
        <v>5574</v>
      </c>
      <c r="D4" s="5">
        <v>3821</v>
      </c>
      <c r="E4" s="5">
        <v>10894</v>
      </c>
      <c r="F4" s="5">
        <v>4702</v>
      </c>
      <c r="G4" s="5">
        <v>769</v>
      </c>
      <c r="H4" s="5">
        <v>3938</v>
      </c>
      <c r="I4" s="5">
        <v>3687</v>
      </c>
      <c r="J4" s="5">
        <v>2718</v>
      </c>
      <c r="K4" s="5">
        <v>4603</v>
      </c>
      <c r="L4" s="5">
        <v>12434</v>
      </c>
      <c r="M4" s="16">
        <f>SUM(GovDemocraticPrimary[[#This Row],[Broome County Vote Results]:[Ulster County Vote Results]])</f>
        <v>53321</v>
      </c>
      <c r="N4" s="6">
        <f>SUM(M4:M5)</f>
        <v>64159</v>
      </c>
    </row>
    <row r="5" spans="1:14" x14ac:dyDescent="0.25">
      <c r="A5" s="10" t="s">
        <v>28</v>
      </c>
      <c r="B5" s="13">
        <v>15</v>
      </c>
      <c r="C5" s="13">
        <v>1230</v>
      </c>
      <c r="D5" s="13">
        <v>504</v>
      </c>
      <c r="E5" s="13">
        <v>2191</v>
      </c>
      <c r="F5" s="13">
        <v>1020</v>
      </c>
      <c r="G5" s="13">
        <v>185</v>
      </c>
      <c r="H5" s="13">
        <v>570</v>
      </c>
      <c r="I5" s="13">
        <v>1083</v>
      </c>
      <c r="J5" s="13">
        <v>481</v>
      </c>
      <c r="K5" s="13">
        <v>771</v>
      </c>
      <c r="L5" s="13">
        <v>2788</v>
      </c>
      <c r="M5" s="17">
        <f>SUM(GovDemocraticPrimary[[#This Row],[Broome County Vote Results]:[Ulster County Vote Results]])</f>
        <v>10838</v>
      </c>
      <c r="N5" s="15"/>
    </row>
    <row r="6" spans="1:14" x14ac:dyDescent="0.25">
      <c r="A6" s="10" t="s">
        <v>29</v>
      </c>
      <c r="B6" s="13">
        <v>9</v>
      </c>
      <c r="C6" s="13">
        <v>1030</v>
      </c>
      <c r="D6" s="13">
        <v>320</v>
      </c>
      <c r="E6" s="13">
        <v>1022</v>
      </c>
      <c r="F6" s="13">
        <v>440</v>
      </c>
      <c r="G6" s="13">
        <v>52</v>
      </c>
      <c r="H6" s="13">
        <v>356</v>
      </c>
      <c r="I6" s="13">
        <v>435</v>
      </c>
      <c r="J6" s="13">
        <v>155</v>
      </c>
      <c r="K6" s="13">
        <v>392</v>
      </c>
      <c r="L6" s="13">
        <v>3511</v>
      </c>
      <c r="M6" s="17">
        <f>SUM(GovDemocraticPrimary[[#This Row],[Broome County Vote Results]:[Ulster County Vote Results]])</f>
        <v>7722</v>
      </c>
      <c r="N6" s="15"/>
    </row>
    <row r="7" spans="1:14" x14ac:dyDescent="0.25">
      <c r="A7" s="10" t="s">
        <v>22</v>
      </c>
      <c r="B7" s="13">
        <v>1</v>
      </c>
      <c r="C7" s="13">
        <v>13</v>
      </c>
      <c r="D7" s="13">
        <v>0</v>
      </c>
      <c r="E7" s="13">
        <v>0</v>
      </c>
      <c r="F7" s="13">
        <v>5</v>
      </c>
      <c r="G7" s="13">
        <v>4</v>
      </c>
      <c r="H7" s="13">
        <v>15</v>
      </c>
      <c r="I7" s="13">
        <v>8</v>
      </c>
      <c r="J7" s="13">
        <v>7</v>
      </c>
      <c r="K7" s="13">
        <v>25</v>
      </c>
      <c r="L7" s="13">
        <v>27</v>
      </c>
      <c r="M7" s="17">
        <f>SUM(GovDemocraticPrimary[[#This Row],[Broome County Vote Results]:[Ulster County Vote Results]])</f>
        <v>105</v>
      </c>
      <c r="N7" s="15"/>
    </row>
    <row r="8" spans="1:14" x14ac:dyDescent="0.25">
      <c r="A8" s="10" t="s">
        <v>24</v>
      </c>
      <c r="B8" s="5">
        <v>0</v>
      </c>
      <c r="C8" s="5">
        <v>4</v>
      </c>
      <c r="D8" s="5">
        <v>0</v>
      </c>
      <c r="E8" s="5">
        <v>8</v>
      </c>
      <c r="F8" s="5">
        <v>6</v>
      </c>
      <c r="G8" s="5">
        <v>3</v>
      </c>
      <c r="H8" s="5">
        <v>3</v>
      </c>
      <c r="I8" s="5">
        <v>0</v>
      </c>
      <c r="J8" s="5">
        <v>2</v>
      </c>
      <c r="K8" s="5">
        <v>1</v>
      </c>
      <c r="L8" s="5">
        <v>28</v>
      </c>
      <c r="M8" s="16">
        <f>SUM(GovDemocraticPrimary[[#This Row],[Broome County Vote Results]:[Ulster County Vote Results]])</f>
        <v>55</v>
      </c>
      <c r="N8" s="15"/>
    </row>
    <row r="9" spans="1:14" x14ac:dyDescent="0.25">
      <c r="A9" s="10" t="s">
        <v>23</v>
      </c>
      <c r="B9" s="13">
        <v>0</v>
      </c>
      <c r="C9" s="13">
        <v>9</v>
      </c>
      <c r="D9" s="13">
        <v>2</v>
      </c>
      <c r="E9" s="13">
        <v>17</v>
      </c>
      <c r="F9" s="13">
        <v>4</v>
      </c>
      <c r="G9" s="13">
        <v>1</v>
      </c>
      <c r="H9" s="13">
        <v>20</v>
      </c>
      <c r="I9" s="13">
        <v>1</v>
      </c>
      <c r="J9" s="13">
        <v>5</v>
      </c>
      <c r="K9" s="13">
        <v>8</v>
      </c>
      <c r="L9" s="13">
        <v>24</v>
      </c>
      <c r="M9" s="17">
        <f>SUM(GovDemocraticPrimary[[#This Row],[Broome County Vote Results]:[Ulster County Vote Results]])</f>
        <v>91</v>
      </c>
      <c r="N9" s="15"/>
    </row>
    <row r="10" spans="1:14" x14ac:dyDescent="0.25">
      <c r="A10" s="11" t="s">
        <v>0</v>
      </c>
      <c r="B10" s="7">
        <f t="shared" ref="B10:L10" si="1">SUM(B3:B9)</f>
        <v>280</v>
      </c>
      <c r="C10" s="7">
        <f t="shared" si="1"/>
        <v>16245</v>
      </c>
      <c r="D10" s="7">
        <f t="shared" si="1"/>
        <v>7409</v>
      </c>
      <c r="E10" s="7">
        <f t="shared" si="1"/>
        <v>25479</v>
      </c>
      <c r="F10" s="7">
        <f t="shared" si="1"/>
        <v>9479</v>
      </c>
      <c r="G10" s="7">
        <f t="shared" si="1"/>
        <v>1465</v>
      </c>
      <c r="H10" s="7">
        <f t="shared" si="1"/>
        <v>8821</v>
      </c>
      <c r="I10" s="7">
        <f t="shared" si="1"/>
        <v>8732</v>
      </c>
      <c r="J10" s="7">
        <f t="shared" si="1"/>
        <v>4886</v>
      </c>
      <c r="K10" s="7">
        <f t="shared" si="1"/>
        <v>9456</v>
      </c>
      <c r="L10" s="7">
        <f t="shared" si="1"/>
        <v>40154</v>
      </c>
      <c r="M10" s="18">
        <f>SUM(GovDemocraticPrimary[[#This Row],[Broome County Vote Results]:[Ulster County Vote Results]])</f>
        <v>132406</v>
      </c>
      <c r="N10" s="15"/>
    </row>
  </sheetData>
  <pageMargins left="0.45" right="0.45" top="0.75" bottom="0.75" header="0.3" footer="0.3"/>
  <pageSetup paperSize="5" orientation="landscape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5625-D9A9-4B96-BA9B-4C246ACC035D}">
  <dimension ref="A1:O10"/>
  <sheetViews>
    <sheetView zoomScaleNormal="100" workbookViewId="0">
      <pane xSplit="1" topLeftCell="F1" activePane="topRight" state="frozen"/>
      <selection pane="topRight" activeCell="I10" sqref="I10"/>
    </sheetView>
  </sheetViews>
  <sheetFormatPr defaultColWidth="32" defaultRowHeight="15" x14ac:dyDescent="0.25"/>
  <cols>
    <col min="1" max="1" width="38.5703125" customWidth="1"/>
    <col min="2" max="10" width="21" style="1" customWidth="1"/>
    <col min="11" max="11" width="21" customWidth="1"/>
    <col min="12" max="13" width="20.85546875" customWidth="1"/>
    <col min="14" max="14" width="21" style="1" customWidth="1"/>
    <col min="15" max="15" width="20.5703125" style="1" customWidth="1"/>
    <col min="16" max="16" width="18.85546875" customWidth="1"/>
  </cols>
  <sheetData>
    <row r="1" spans="1:15" s="3" customFormat="1" ht="56.25" x14ac:dyDescent="0.25">
      <c r="A1" s="12" t="s">
        <v>31</v>
      </c>
    </row>
    <row r="2" spans="1:15" s="2" customFormat="1" ht="27.75" customHeight="1" x14ac:dyDescent="0.25">
      <c r="A2" s="4" t="s">
        <v>2</v>
      </c>
      <c r="B2" s="8" t="s">
        <v>11</v>
      </c>
      <c r="C2" s="8" t="s">
        <v>12</v>
      </c>
      <c r="D2" s="8" t="s">
        <v>13</v>
      </c>
      <c r="E2" s="8" t="s">
        <v>14</v>
      </c>
      <c r="F2" s="8" t="s">
        <v>32</v>
      </c>
      <c r="G2" s="8" t="s">
        <v>15</v>
      </c>
      <c r="H2" s="8" t="s">
        <v>16</v>
      </c>
      <c r="I2" s="8" t="s">
        <v>17</v>
      </c>
      <c r="J2" s="8" t="s">
        <v>33</v>
      </c>
      <c r="K2" s="8" t="s">
        <v>18</v>
      </c>
      <c r="L2" s="8" t="s">
        <v>19</v>
      </c>
      <c r="M2" s="14" t="s">
        <v>38</v>
      </c>
      <c r="N2" s="9" t="s">
        <v>1</v>
      </c>
    </row>
    <row r="3" spans="1:15" x14ac:dyDescent="0.25">
      <c r="A3" s="10" t="s">
        <v>34</v>
      </c>
      <c r="B3" s="5">
        <v>1290</v>
      </c>
      <c r="C3" s="5">
        <v>2161</v>
      </c>
      <c r="D3" s="5">
        <v>5046</v>
      </c>
      <c r="E3" s="5">
        <v>3111</v>
      </c>
      <c r="F3" s="5">
        <v>1673</v>
      </c>
      <c r="G3" s="5">
        <v>1012</v>
      </c>
      <c r="H3" s="5">
        <v>1237</v>
      </c>
      <c r="I3" s="5">
        <v>3096</v>
      </c>
      <c r="J3" s="5">
        <v>1829</v>
      </c>
      <c r="K3" s="5">
        <v>9794</v>
      </c>
      <c r="L3" s="5">
        <v>920</v>
      </c>
      <c r="M3" s="16">
        <f>SUM(GovDemocraticPrimary3[[#This Row],[Allegany County Vote Results]:[Yates County Vote Results]])</f>
        <v>31169</v>
      </c>
      <c r="N3" s="6">
        <f t="shared" ref="N3" si="0">SUM(M3,M6)</f>
        <v>35075</v>
      </c>
      <c r="O3"/>
    </row>
    <row r="4" spans="1:15" x14ac:dyDescent="0.25">
      <c r="A4" s="10" t="s">
        <v>35</v>
      </c>
      <c r="B4" s="5">
        <v>3451</v>
      </c>
      <c r="C4" s="5">
        <v>4159</v>
      </c>
      <c r="D4" s="5">
        <v>6792</v>
      </c>
      <c r="E4" s="5">
        <v>4144</v>
      </c>
      <c r="F4" s="5">
        <v>1975</v>
      </c>
      <c r="G4" s="5">
        <v>1118</v>
      </c>
      <c r="H4" s="5">
        <v>1519</v>
      </c>
      <c r="I4" s="5">
        <v>5961</v>
      </c>
      <c r="J4" s="5">
        <v>1884</v>
      </c>
      <c r="K4" s="5">
        <v>1676</v>
      </c>
      <c r="L4" s="5">
        <v>1098</v>
      </c>
      <c r="M4" s="16">
        <f>SUM(GovDemocraticPrimary3[[#This Row],[Allegany County Vote Results]:[Yates County Vote Results]])</f>
        <v>33777</v>
      </c>
      <c r="N4" s="6">
        <f>SUM(M4,M5)</f>
        <v>39128</v>
      </c>
      <c r="O4"/>
    </row>
    <row r="5" spans="1:15" x14ac:dyDescent="0.25">
      <c r="A5" s="10" t="s">
        <v>36</v>
      </c>
      <c r="B5" s="13">
        <v>414</v>
      </c>
      <c r="C5" s="13">
        <v>707</v>
      </c>
      <c r="D5" s="13">
        <v>1299</v>
      </c>
      <c r="E5" s="13">
        <v>591</v>
      </c>
      <c r="F5" s="13">
        <v>399</v>
      </c>
      <c r="G5" s="13">
        <v>159</v>
      </c>
      <c r="H5" s="13">
        <v>203</v>
      </c>
      <c r="I5" s="13">
        <v>801</v>
      </c>
      <c r="J5" s="13">
        <v>240</v>
      </c>
      <c r="K5" s="13">
        <v>341</v>
      </c>
      <c r="L5" s="13">
        <v>197</v>
      </c>
      <c r="M5" s="17">
        <f>SUM(GovDemocraticPrimary3[[#This Row],[Allegany County Vote Results]:[Yates County Vote Results]])</f>
        <v>5351</v>
      </c>
      <c r="N5" s="15"/>
      <c r="O5"/>
    </row>
    <row r="6" spans="1:15" x14ac:dyDescent="0.25">
      <c r="A6" s="10" t="s">
        <v>37</v>
      </c>
      <c r="B6" s="13">
        <v>114</v>
      </c>
      <c r="C6" s="13">
        <v>173</v>
      </c>
      <c r="D6" s="13">
        <v>464</v>
      </c>
      <c r="E6" s="13">
        <v>219</v>
      </c>
      <c r="F6" s="13">
        <v>150</v>
      </c>
      <c r="G6" s="13">
        <v>111</v>
      </c>
      <c r="H6" s="13">
        <v>98</v>
      </c>
      <c r="I6" s="13">
        <v>245</v>
      </c>
      <c r="J6" s="13">
        <v>170</v>
      </c>
      <c r="K6" s="13">
        <v>2098</v>
      </c>
      <c r="L6" s="13">
        <v>64</v>
      </c>
      <c r="M6" s="17">
        <f>SUM(GovDemocraticPrimary3[[#This Row],[Allegany County Vote Results]:[Yates County Vote Results]])</f>
        <v>3906</v>
      </c>
      <c r="N6" s="15"/>
      <c r="O6"/>
    </row>
    <row r="7" spans="1:15" x14ac:dyDescent="0.25">
      <c r="A7" s="10" t="s">
        <v>22</v>
      </c>
      <c r="B7" s="13">
        <v>9</v>
      </c>
      <c r="C7" s="13">
        <v>40</v>
      </c>
      <c r="D7" s="13">
        <v>57</v>
      </c>
      <c r="E7" s="13">
        <v>36</v>
      </c>
      <c r="F7" s="13">
        <v>13</v>
      </c>
      <c r="G7" s="13">
        <v>2</v>
      </c>
      <c r="H7" s="13">
        <v>10</v>
      </c>
      <c r="I7" s="13">
        <v>61</v>
      </c>
      <c r="J7" s="13">
        <v>4</v>
      </c>
      <c r="K7" s="13">
        <v>18</v>
      </c>
      <c r="L7" s="13">
        <v>7</v>
      </c>
      <c r="M7" s="17">
        <f>SUM(GovDemocraticPrimary3[[#This Row],[Allegany County Vote Results]:[Yates County Vote Results]])</f>
        <v>257</v>
      </c>
      <c r="N7" s="15"/>
      <c r="O7"/>
    </row>
    <row r="8" spans="1:15" x14ac:dyDescent="0.25">
      <c r="A8" s="10" t="s">
        <v>24</v>
      </c>
      <c r="B8" s="5">
        <v>1</v>
      </c>
      <c r="C8" s="5">
        <v>2</v>
      </c>
      <c r="D8" s="5">
        <v>5</v>
      </c>
      <c r="E8" s="5">
        <v>0</v>
      </c>
      <c r="F8" s="5">
        <v>2</v>
      </c>
      <c r="G8" s="5">
        <v>2</v>
      </c>
      <c r="H8" s="5">
        <v>0</v>
      </c>
      <c r="I8" s="5">
        <v>6</v>
      </c>
      <c r="J8" s="5">
        <v>2</v>
      </c>
      <c r="K8" s="5">
        <v>2</v>
      </c>
      <c r="L8" s="5">
        <v>1</v>
      </c>
      <c r="M8" s="16">
        <f>SUM(GovDemocraticPrimary3[[#This Row],[Allegany County Vote Results]:[Yates County Vote Results]])</f>
        <v>23</v>
      </c>
      <c r="N8" s="15"/>
      <c r="O8"/>
    </row>
    <row r="9" spans="1:15" x14ac:dyDescent="0.25">
      <c r="A9" s="10" t="s">
        <v>23</v>
      </c>
      <c r="B9" s="13">
        <v>16</v>
      </c>
      <c r="C9" s="13">
        <v>30</v>
      </c>
      <c r="D9" s="13">
        <v>93</v>
      </c>
      <c r="E9" s="13">
        <v>17</v>
      </c>
      <c r="F9" s="13">
        <v>8</v>
      </c>
      <c r="G9" s="13">
        <v>3</v>
      </c>
      <c r="H9" s="13">
        <v>3</v>
      </c>
      <c r="I9" s="13">
        <v>39</v>
      </c>
      <c r="J9" s="13">
        <v>2</v>
      </c>
      <c r="K9" s="13">
        <v>9</v>
      </c>
      <c r="L9" s="13">
        <v>1</v>
      </c>
      <c r="M9" s="17">
        <f>SUM(GovDemocraticPrimary3[[#This Row],[Allegany County Vote Results]:[Yates County Vote Results]])</f>
        <v>221</v>
      </c>
      <c r="N9" s="15"/>
      <c r="O9"/>
    </row>
    <row r="10" spans="1:15" x14ac:dyDescent="0.25">
      <c r="A10" s="11" t="s">
        <v>0</v>
      </c>
      <c r="B10" s="7">
        <f t="shared" ref="B10:L10" si="1">SUM(B3:B9)</f>
        <v>5295</v>
      </c>
      <c r="C10" s="7">
        <f t="shared" si="1"/>
        <v>7272</v>
      </c>
      <c r="D10" s="7">
        <f t="shared" si="1"/>
        <v>13756</v>
      </c>
      <c r="E10" s="7">
        <f t="shared" si="1"/>
        <v>8118</v>
      </c>
      <c r="F10" s="7">
        <f t="shared" si="1"/>
        <v>4220</v>
      </c>
      <c r="G10" s="7">
        <f t="shared" si="1"/>
        <v>2407</v>
      </c>
      <c r="H10" s="7">
        <f t="shared" si="1"/>
        <v>3070</v>
      </c>
      <c r="I10" s="7">
        <f t="shared" si="1"/>
        <v>10209</v>
      </c>
      <c r="J10" s="7">
        <f t="shared" si="1"/>
        <v>4131</v>
      </c>
      <c r="K10" s="7">
        <f t="shared" si="1"/>
        <v>13938</v>
      </c>
      <c r="L10" s="7">
        <f t="shared" si="1"/>
        <v>2288</v>
      </c>
      <c r="M10" s="18">
        <f>SUM(GovDemocraticPrimary3[[#This Row],[Allegany County Vote Results]:[Yates County Vote Results]])</f>
        <v>74704</v>
      </c>
      <c r="N10" s="15"/>
      <c r="O10"/>
    </row>
  </sheetData>
  <phoneticPr fontId="6" type="noConversion"/>
  <pageMargins left="0.45" right="0.45" top="0.75" bottom="0.75" header="0.3" footer="0.3"/>
  <pageSetup paperSize="5" orientation="landscape" r:id="rId1"/>
  <headerFoot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4BE5-8BCE-4E29-9729-1514A9F7128E}">
  <dimension ref="A1:B6"/>
  <sheetViews>
    <sheetView workbookViewId="0">
      <selection activeCell="B10" sqref="B10"/>
    </sheetView>
  </sheetViews>
  <sheetFormatPr defaultRowHeight="15" x14ac:dyDescent="0.25"/>
  <cols>
    <col min="1" max="1" width="9.140625" style="22"/>
    <col min="2" max="2" width="55.28515625" style="19" customWidth="1"/>
  </cols>
  <sheetData>
    <row r="1" spans="1:2" ht="15.75" x14ac:dyDescent="0.25">
      <c r="A1" s="24" t="s">
        <v>40</v>
      </c>
      <c r="B1" s="24"/>
    </row>
    <row r="2" spans="1:2" ht="15.75" x14ac:dyDescent="0.25">
      <c r="A2" s="21"/>
      <c r="B2" s="20"/>
    </row>
    <row r="3" spans="1:2" ht="15.75" x14ac:dyDescent="0.25">
      <c r="A3" s="21" t="s">
        <v>41</v>
      </c>
      <c r="B3" s="20" t="s">
        <v>42</v>
      </c>
    </row>
    <row r="4" spans="1:2" ht="30" x14ac:dyDescent="0.25">
      <c r="A4" s="22">
        <v>44810</v>
      </c>
      <c r="B4" s="19" t="s">
        <v>43</v>
      </c>
    </row>
    <row r="5" spans="1:2" ht="45" x14ac:dyDescent="0.25">
      <c r="B5" s="23" t="s">
        <v>44</v>
      </c>
    </row>
    <row r="6" spans="1:2" ht="30" x14ac:dyDescent="0.25">
      <c r="A6" s="22">
        <v>44813</v>
      </c>
      <c r="B6" s="19" t="s">
        <v>45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CD 19th District</vt:lpstr>
      <vt:lpstr>CD 23rd District</vt:lpstr>
      <vt:lpstr>Revision History</vt:lpstr>
      <vt:lpstr>'CD 19th District'!Print_Titles</vt:lpstr>
      <vt:lpstr>'CD 23rd District'!Print_Titles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Connolly</dc:creator>
  <cp:lastModifiedBy>Joyce Cornell</cp:lastModifiedBy>
  <cp:lastPrinted>2018-10-01T16:15:24Z</cp:lastPrinted>
  <dcterms:created xsi:type="dcterms:W3CDTF">2018-02-06T22:30:43Z</dcterms:created>
  <dcterms:modified xsi:type="dcterms:W3CDTF">2022-10-11T16:46:20Z</dcterms:modified>
</cp:coreProperties>
</file>