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tconnolly\Desktop\results for 2018\Parts for Posting\"/>
    </mc:Choice>
  </mc:AlternateContent>
  <xr:revisionPtr revIDLastSave="0" documentId="8_{AB8E010D-B827-4C62-84D9-40E4A11D68E8}" xr6:coauthVersionLast="31" xr6:coauthVersionMax="31" xr10:uidLastSave="{00000000-0000-0000-0000-000000000000}"/>
  <bookViews>
    <workbookView xWindow="360" yWindow="90" windowWidth="11340" windowHeight="6795" xr2:uid="{00000000-000D-0000-FFFF-FFFF00000000}"/>
  </bookViews>
  <sheets>
    <sheet name="US Senator" sheetId="20" r:id="rId1"/>
  </sheets>
  <externalReferences>
    <externalReference r:id="rId2"/>
  </externalReferences>
  <definedNames>
    <definedName name="_xlnm.Print_Area" localSheetId="0">'US Senator'!$A$1:$L$66</definedName>
  </definedNames>
  <calcPr calcId="179017"/>
</workbook>
</file>

<file path=xl/calcChain.xml><?xml version="1.0" encoding="utf-8"?>
<calcChain xmlns="http://schemas.openxmlformats.org/spreadsheetml/2006/main">
  <c r="L30" i="20" l="1"/>
  <c r="L15" i="20"/>
  <c r="L50" i="20" l="1"/>
  <c r="L49" i="20"/>
  <c r="L32" i="20"/>
  <c r="L31" i="20"/>
  <c r="L5" i="20"/>
  <c r="K65" i="20" l="1"/>
  <c r="J65" i="20"/>
  <c r="I65" i="20"/>
  <c r="H65" i="20"/>
  <c r="G65" i="20"/>
  <c r="F65" i="20"/>
  <c r="E65" i="20"/>
  <c r="D65" i="20"/>
  <c r="C65" i="20"/>
  <c r="B65" i="20"/>
  <c r="C66" i="20" l="1"/>
  <c r="B66" i="20"/>
  <c r="L64" i="20" l="1"/>
  <c r="L63" i="20"/>
  <c r="L62" i="20"/>
  <c r="L61" i="20"/>
  <c r="L60" i="20"/>
  <c r="L59" i="20"/>
  <c r="L58" i="20"/>
  <c r="L57" i="20"/>
  <c r="L56" i="20"/>
  <c r="L55" i="20"/>
  <c r="L54" i="20"/>
  <c r="L53" i="20"/>
  <c r="L52" i="20"/>
  <c r="L51" i="20"/>
  <c r="L48" i="20"/>
  <c r="L47" i="20"/>
  <c r="L46" i="20"/>
  <c r="L45" i="20"/>
  <c r="L44" i="20"/>
  <c r="L43" i="20"/>
  <c r="L42" i="20"/>
  <c r="L41" i="20"/>
  <c r="L40" i="20"/>
  <c r="L39" i="20"/>
  <c r="L38" i="20"/>
  <c r="L37" i="20"/>
  <c r="L36" i="20"/>
  <c r="L35" i="20"/>
  <c r="L34" i="20"/>
  <c r="L33" i="20"/>
  <c r="L29" i="20"/>
  <c r="L28" i="20"/>
  <c r="L27" i="20"/>
  <c r="L26" i="20"/>
  <c r="L25" i="20"/>
  <c r="L24" i="20"/>
  <c r="L23" i="20"/>
  <c r="L22" i="20"/>
  <c r="L21" i="20"/>
  <c r="L20" i="20"/>
  <c r="L19" i="20"/>
  <c r="L18" i="20"/>
  <c r="L17" i="20"/>
  <c r="L16" i="20"/>
  <c r="L14" i="20"/>
  <c r="L13" i="20"/>
  <c r="L12" i="20"/>
  <c r="L11" i="20"/>
  <c r="L10" i="20"/>
  <c r="L9" i="20"/>
  <c r="L8" i="20"/>
  <c r="L7" i="20"/>
  <c r="L6" i="20"/>
  <c r="L4" i="20"/>
  <c r="L3" i="20"/>
  <c r="L65" i="20" l="1"/>
</calcChain>
</file>

<file path=xl/sharedStrings.xml><?xml version="1.0" encoding="utf-8"?>
<sst xmlns="http://schemas.openxmlformats.org/spreadsheetml/2006/main" count="77" uniqueCount="77">
  <si>
    <t>County</t>
  </si>
  <si>
    <t>Blank</t>
  </si>
  <si>
    <t>Void</t>
  </si>
  <si>
    <t>Scattering</t>
  </si>
  <si>
    <t>Total Votes by County</t>
  </si>
  <si>
    <t xml:space="preserve">Albany County </t>
  </si>
  <si>
    <t xml:space="preserve">Allegany County </t>
  </si>
  <si>
    <t xml:space="preserve">Broome County </t>
  </si>
  <si>
    <t xml:space="preserve">Cattaraugus County </t>
  </si>
  <si>
    <t xml:space="preserve">Cayuga County </t>
  </si>
  <si>
    <t xml:space="preserve">Chautauqua County </t>
  </si>
  <si>
    <t xml:space="preserve">Chemung County </t>
  </si>
  <si>
    <t xml:space="preserve">Chenango County </t>
  </si>
  <si>
    <t xml:space="preserve">Clinton County </t>
  </si>
  <si>
    <t xml:space="preserve">Columbia County </t>
  </si>
  <si>
    <t xml:space="preserve">Cortland County </t>
  </si>
  <si>
    <t xml:space="preserve">Delaware County </t>
  </si>
  <si>
    <t xml:space="preserve">Dutchess County </t>
  </si>
  <si>
    <t xml:space="preserve">Erie County </t>
  </si>
  <si>
    <t xml:space="preserve">Essex County </t>
  </si>
  <si>
    <t xml:space="preserve">Franklin County </t>
  </si>
  <si>
    <t xml:space="preserve">Fulton County </t>
  </si>
  <si>
    <t xml:space="preserve">Genesee County </t>
  </si>
  <si>
    <t xml:space="preserve">Greene County </t>
  </si>
  <si>
    <t xml:space="preserve">Hamilton County </t>
  </si>
  <si>
    <t xml:space="preserve">Herkimer County </t>
  </si>
  <si>
    <t xml:space="preserve">Jefferson County </t>
  </si>
  <si>
    <t xml:space="preserve">Lewis County </t>
  </si>
  <si>
    <t xml:space="preserve">Livingston County </t>
  </si>
  <si>
    <t xml:space="preserve">Madison County </t>
  </si>
  <si>
    <t xml:space="preserve">Monroe County </t>
  </si>
  <si>
    <t xml:space="preserve">Montgomery County </t>
  </si>
  <si>
    <t xml:space="preserve">Nassau County </t>
  </si>
  <si>
    <t xml:space="preserve">Niagara County </t>
  </si>
  <si>
    <t xml:space="preserve">Oneida County </t>
  </si>
  <si>
    <t xml:space="preserve">Onondaga County </t>
  </si>
  <si>
    <t xml:space="preserve">Ontario County </t>
  </si>
  <si>
    <t xml:space="preserve">Orange County </t>
  </si>
  <si>
    <t xml:space="preserve">Orleans County </t>
  </si>
  <si>
    <t xml:space="preserve">Oswego County </t>
  </si>
  <si>
    <t xml:space="preserve">Otsego County </t>
  </si>
  <si>
    <t xml:space="preserve">Putnam County </t>
  </si>
  <si>
    <t xml:space="preserve">Rensselaer County </t>
  </si>
  <si>
    <t xml:space="preserve">Rockland County </t>
  </si>
  <si>
    <t xml:space="preserve">St. Lawrence County </t>
  </si>
  <si>
    <t xml:space="preserve">Saratoga County </t>
  </si>
  <si>
    <t xml:space="preserve">Schenectady County </t>
  </si>
  <si>
    <t xml:space="preserve">Schoharie County </t>
  </si>
  <si>
    <t xml:space="preserve">Schuyler County </t>
  </si>
  <si>
    <t xml:space="preserve">Seneca County </t>
  </si>
  <si>
    <t xml:space="preserve">Steuben County </t>
  </si>
  <si>
    <t xml:space="preserve">Suffolk County </t>
  </si>
  <si>
    <t xml:space="preserve">Sullivan County </t>
  </si>
  <si>
    <t xml:space="preserve">Tioga County </t>
  </si>
  <si>
    <t xml:space="preserve">Tompkins County </t>
  </si>
  <si>
    <t xml:space="preserve">Ulster County </t>
  </si>
  <si>
    <t xml:space="preserve">Warren County </t>
  </si>
  <si>
    <t xml:space="preserve">Washington County </t>
  </si>
  <si>
    <t xml:space="preserve">Wayne County </t>
  </si>
  <si>
    <t xml:space="preserve">Westchester County </t>
  </si>
  <si>
    <t xml:space="preserve">Wyoming County </t>
  </si>
  <si>
    <t xml:space="preserve">Yates County </t>
  </si>
  <si>
    <t xml:space="preserve">Bronx County </t>
  </si>
  <si>
    <t xml:space="preserve">Kings County </t>
  </si>
  <si>
    <t xml:space="preserve">New York County </t>
  </si>
  <si>
    <t xml:space="preserve">Queens County </t>
  </si>
  <si>
    <t xml:space="preserve">Richmond County </t>
  </si>
  <si>
    <t>Total Votes by Candidate</t>
  </si>
  <si>
    <t>US Senator - General Election - November 6, 2018</t>
  </si>
  <si>
    <t>Kirsten E. Gillibrand (DEM)</t>
  </si>
  <si>
    <t>Chele Chiavacci Farley (REP)</t>
  </si>
  <si>
    <t>Chele Chiavacci Farley (CON)</t>
  </si>
  <si>
    <t>Kirsten E. Gillibrand (WOR)</t>
  </si>
  <si>
    <t>Kirsten E. Gillibrand (IND)</t>
  </si>
  <si>
    <t>Kirsten E. Gillibrand (WEP)</t>
  </si>
  <si>
    <t>Chele Chiavacci Farley (REF)</t>
  </si>
  <si>
    <t>Total Votes by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</si>
</sst>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wrapText="1"/>
    </xf>
    <xf numFmtId="3" fontId="4" fillId="0" borderId="1" xfId="0" applyNumberFormat="1" applyFont="1" applyBorder="1" applyAlignment="1">
      <alignment vertical="top"/>
    </xf>
    <xf numFmtId="3" fontId="5" fillId="0" borderId="3" xfId="0" applyNumberFormat="1" applyFont="1" applyBorder="1" applyAlignment="1">
      <alignment vertical="top"/>
    </xf>
    <xf numFmtId="0" fontId="2" fillId="2" borderId="7" xfId="0" applyFont="1" applyFill="1" applyBorder="1" applyAlignment="1">
      <alignment wrapText="1"/>
    </xf>
    <xf numFmtId="3" fontId="5" fillId="3" borderId="4" xfId="0" applyNumberFormat="1" applyFont="1" applyFill="1" applyBorder="1" applyAlignment="1">
      <alignment vertical="top"/>
    </xf>
    <xf numFmtId="0" fontId="5" fillId="2" borderId="8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wrapText="1"/>
    </xf>
    <xf numFmtId="3" fontId="5" fillId="7" borderId="1" xfId="0" applyNumberFormat="1" applyFont="1" applyFill="1" applyBorder="1" applyAlignment="1">
      <alignment vertical="top"/>
    </xf>
    <xf numFmtId="3" fontId="5" fillId="5" borderId="1" xfId="0" applyNumberFormat="1" applyFont="1" applyFill="1" applyBorder="1" applyAlignment="1">
      <alignment vertical="top"/>
    </xf>
  </cellXfs>
  <cellStyles count="1">
    <cellStyle name="Normal" xfId="0" builtinId="0"/>
  </cellStyles>
  <dxfs count="2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6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ote%20Results\2018\General\Phils%20Copy%20-%20General%20Election%202018%20Accessible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vernor and Lt. Governor"/>
      <sheetName val="Comptroller"/>
      <sheetName val="Attorney General"/>
      <sheetName val="US Senator"/>
      <sheetName val="Gov by 1st AD"/>
      <sheetName val="Gov by 2nd AD"/>
      <sheetName val="Gov by 3rd AD"/>
      <sheetName val="Gov by 4th AD"/>
      <sheetName val="Gov by 5th AD"/>
      <sheetName val="Gov by 6th AD"/>
      <sheetName val="Gov by 7th AD"/>
      <sheetName val="Gov by 8th AD"/>
      <sheetName val="Gov by 9th AD"/>
      <sheetName val="Gov by 10th AD"/>
      <sheetName val="Gov by 11th AD"/>
      <sheetName val="Gov by 12th AD"/>
      <sheetName val="Gov by 13th AD"/>
      <sheetName val="Gov by 14th AD"/>
      <sheetName val="Gov by 15th AD"/>
      <sheetName val="Gov by 16th AD"/>
      <sheetName val="Gov by 17th AD"/>
      <sheetName val="Gov by 18th AD"/>
      <sheetName val="Gov by 19th AD"/>
      <sheetName val="Gov by 20th AD"/>
      <sheetName val="Gov by 21st AD"/>
      <sheetName val="Gov by 22nd AD"/>
      <sheetName val="Gov by 23rd AD"/>
      <sheetName val="Gov by 24th AD"/>
      <sheetName val="Gov by 25th AD"/>
      <sheetName val="Gov by 26th AD"/>
      <sheetName val="Gov by 27th AD"/>
      <sheetName val="Gov by 28th AD"/>
      <sheetName val="Gov by 29th AD"/>
      <sheetName val="Gov by 30th AD"/>
      <sheetName val="Gov by 31st AD"/>
      <sheetName val="Gov by 32nd AD"/>
      <sheetName val="Gov by 33rd AD"/>
      <sheetName val="Gov by 34th AD"/>
      <sheetName val="Gov by 35th AD"/>
      <sheetName val="Gov by 36th AD"/>
      <sheetName val="Gov by 37th AD"/>
      <sheetName val="Gov by 38th AD"/>
      <sheetName val="Gov by 39th AD"/>
      <sheetName val="Gov by 40th AD"/>
      <sheetName val="Gov by 41st AD"/>
      <sheetName val="Gov by 42nd AD"/>
      <sheetName val="Gov by 43rd AD"/>
      <sheetName val="Gov by 44th AD"/>
      <sheetName val="Gov by 45th AD"/>
      <sheetName val="Gov by 46th AD"/>
      <sheetName val="Gov by 47th AD"/>
      <sheetName val="Gov by 48th AD"/>
      <sheetName val="Gov by 49th AD"/>
      <sheetName val="Gov by 50th AD"/>
      <sheetName val="Gov by 51st AD"/>
      <sheetName val="Gov by 52nd AD"/>
      <sheetName val="Gov by 53rd AD"/>
      <sheetName val="Gov by 54th AD"/>
      <sheetName val="Gov by 55th AD"/>
      <sheetName val="Gov by 56th AD"/>
      <sheetName val="Gov by 57th AD"/>
      <sheetName val="Gov by 58th AD"/>
      <sheetName val="Gov bt 59th AD"/>
      <sheetName val="Gov by 60th AD"/>
      <sheetName val="Gov by 61st AD"/>
      <sheetName val="Gov by 62nd AD"/>
      <sheetName val="Gov by 63rd AD"/>
      <sheetName val="Gov by 64th AD"/>
      <sheetName val="Gov by 65th AD"/>
      <sheetName val="Gov by 66th AD"/>
      <sheetName val="Gov by 67th AD"/>
      <sheetName val="Gov by 68th AD"/>
      <sheetName val="Gov by 69th AD"/>
      <sheetName val="Gov by 70th AD"/>
      <sheetName val="Gov by 71st AD"/>
      <sheetName val="Gov by 72nd AD"/>
      <sheetName val="Gov by 73rd AD"/>
      <sheetName val="Gov by 74th AD"/>
      <sheetName val="Gov by 75th AD"/>
      <sheetName val="Gov by 76th AD"/>
      <sheetName val="Gov by 77th AD"/>
      <sheetName val="Gov by 78th AD"/>
      <sheetName val="Gov by 79th AD"/>
      <sheetName val="Gov by 80th AD"/>
      <sheetName val="Gov by 81st AD"/>
      <sheetName val="Gov by 82nd AD"/>
      <sheetName val="Gov by 83rd AD"/>
      <sheetName val="Gov by 84th AD"/>
      <sheetName val="Gov by 85th AD"/>
      <sheetName val="Gov by 86th AD"/>
      <sheetName val="Gov by 87th AD"/>
      <sheetName val="Gov by 88th AD"/>
      <sheetName val="Gov by 89th AD"/>
      <sheetName val="Gov by 90th AD"/>
      <sheetName val="Gov by 91st AD"/>
      <sheetName val="Gov by 92nd AD"/>
      <sheetName val="Gov by 93rd AD"/>
      <sheetName val="Gov by 94th AD"/>
      <sheetName val="Gov by 95th AD"/>
      <sheetName val="Gov by 96th AD"/>
      <sheetName val="Gov by 97th AD"/>
      <sheetName val="Gov by 98th AD"/>
      <sheetName val="Gov by 99th AD"/>
      <sheetName val="Gov by 100th AD"/>
      <sheetName val="Gov by 101st AD"/>
      <sheetName val="Gov by 102nd AD"/>
      <sheetName val="Gov by 103rd AD"/>
      <sheetName val="Gov by 104th AD"/>
      <sheetName val="Gov by 105th AD"/>
      <sheetName val="Gov by 106th AD"/>
      <sheetName val="Gov by 107th AD"/>
      <sheetName val="Gov by 108th AD"/>
      <sheetName val="Gov by 109th AD"/>
      <sheetName val="Gov by 110th AD"/>
      <sheetName val="Gov by 111th AD"/>
      <sheetName val="Gov by 112th AD"/>
      <sheetName val="Gov by 113th AD"/>
      <sheetName val="Gov by 114th AD"/>
      <sheetName val="Gov by 115th AD"/>
      <sheetName val="Gov by 116th AD"/>
      <sheetName val="Gov by 117th AD"/>
      <sheetName val="Gov by 118th AD"/>
      <sheetName val="Gov by 119th AD"/>
      <sheetName val="Gov by 120th AD"/>
      <sheetName val="Gov by 121st AD"/>
      <sheetName val="Gov by 122nd AD"/>
      <sheetName val="Gov by 123rd AD"/>
      <sheetName val="Gov by 124th AD"/>
      <sheetName val="Gov by 125th AD"/>
      <sheetName val="Gov by 126th AD"/>
      <sheetName val="Gov by 127th AD"/>
      <sheetName val="Gov by 128th AD"/>
      <sheetName val="Gov by 129th AD"/>
      <sheetName val="Gov by 130th AD"/>
      <sheetName val="Gov by 131st AD"/>
      <sheetName val="Gov by 132nd AD"/>
      <sheetName val="Gov by 133rd AD"/>
      <sheetName val="Gov by 134th AD"/>
      <sheetName val="Gov by 135th AD"/>
      <sheetName val="Gov by 136th AD"/>
      <sheetName val="Gov by 137th AD"/>
      <sheetName val="Gov by 138th AD"/>
      <sheetName val="Gov by 139th AD"/>
      <sheetName val="Gov by 140th AD"/>
      <sheetName val="Gov by 141st AD"/>
      <sheetName val="Gov by 142nd AD"/>
      <sheetName val="Gov by 143rd AD"/>
      <sheetName val="Gov by 144th AD"/>
      <sheetName val="Gov by 145th AD"/>
      <sheetName val="Gov by 146th AD"/>
      <sheetName val="Gov by 147th AD"/>
      <sheetName val="Gov by 148th AD"/>
      <sheetName val="Gov by 149th AD"/>
      <sheetName val="Gov by 150th AD"/>
      <sheetName val="Gov by 1st CD"/>
      <sheetName val="Gov by 2nd CD"/>
      <sheetName val="Gov by 3rd CD"/>
      <sheetName val="Gov by 4th CD"/>
      <sheetName val="Gov by 5th CD"/>
      <sheetName val="Gov by 6th CD"/>
      <sheetName val="Gov by 7th CD"/>
      <sheetName val="Gov by 8th CD"/>
      <sheetName val="Gov by 9th CD"/>
      <sheetName val="Gov by 10th CD"/>
      <sheetName val="Gov by 11th CD"/>
      <sheetName val="Gov by 12th CD"/>
      <sheetName val="Gov by 13th CD"/>
      <sheetName val="Gov by 14th CD"/>
      <sheetName val="Gov by 15th CD"/>
      <sheetName val="Gov by 16th CD"/>
      <sheetName val="Gov by 17th CD"/>
      <sheetName val="Gov by 18th CD"/>
      <sheetName val="Gov by 19th CD"/>
      <sheetName val="Gov by 20th CD"/>
      <sheetName val="Gov by 21st CD"/>
      <sheetName val="Gov by 22nd CD"/>
      <sheetName val="Gov by 23rd CD"/>
      <sheetName val="Gov by 24th CD"/>
      <sheetName val="Gov by 25th CD"/>
      <sheetName val="Gov by 26th CD"/>
      <sheetName val="Gov by 27th CD"/>
      <sheetName val="Gov by 1st SD"/>
      <sheetName val="Gov by 2nd SD"/>
      <sheetName val="Gov by 3rd SD"/>
      <sheetName val="Gov by 4th SD"/>
      <sheetName val="Gov by 5th SD"/>
      <sheetName val="Gov by 6th SD"/>
      <sheetName val="Gov by 7th SD"/>
      <sheetName val="Gov by 8th SD"/>
      <sheetName val="Gov by 9th SD"/>
      <sheetName val="Gov by 10th SD"/>
      <sheetName val="Gov by 11th SD"/>
      <sheetName val="Gov by 12th SD"/>
      <sheetName val="Gov by 13th SD"/>
      <sheetName val="Gov by 14th SD"/>
      <sheetName val="Gov by 15th SD"/>
      <sheetName val="Gov by 16th SD"/>
      <sheetName val="Gov by 17th SD"/>
      <sheetName val="Gov by 18th SD"/>
      <sheetName val="Gov by 19th SD"/>
      <sheetName val="Gov by 20th SD"/>
      <sheetName val="Gov by 21st SD"/>
      <sheetName val="Gov by 22nd SD"/>
      <sheetName val="Gov by 23rd SD"/>
      <sheetName val="Gov by 24th SD"/>
      <sheetName val="Gov by 25th SD"/>
      <sheetName val="Gov by 26th SD"/>
      <sheetName val="Gov by 27th SD"/>
      <sheetName val="Gov by 28th SD"/>
      <sheetName val="Gov by 29th SD"/>
      <sheetName val="Gov by 30th SD"/>
      <sheetName val="Gov by 31st SD"/>
      <sheetName val="Gov by 32nd SD"/>
      <sheetName val="Gov by 33rd SD"/>
      <sheetName val="Gov by 34th SD"/>
      <sheetName val="Gov by 35th SD"/>
      <sheetName val="Gov by 36th SD"/>
      <sheetName val="Gov by 37th SD"/>
      <sheetName val="Gov by 38th SD"/>
      <sheetName val="Gov by 39th SD"/>
      <sheetName val="Gov by 40th SD"/>
      <sheetName val="Gov by 41st SD"/>
      <sheetName val="Gov by 42nd SD"/>
      <sheetName val="Gov by 43rd SD"/>
      <sheetName val="Gov by 44th SD"/>
      <sheetName val="Gov by 45th SD"/>
      <sheetName val="Gov by 46th SD"/>
      <sheetName val="Gov by 47th SD"/>
      <sheetName val="Gov by 48th SD"/>
      <sheetName val="Gov by 49th SD"/>
      <sheetName val="Gov by 50th SD"/>
      <sheetName val="Gov by 51st SD"/>
      <sheetName val="Gov by 52nd SD"/>
      <sheetName val="Gov by 53rd SD"/>
      <sheetName val="Gov by 54th SD"/>
      <sheetName val="Gov by 55th SD"/>
      <sheetName val="Gov by 56th SD"/>
      <sheetName val="Gov by 57th SD"/>
      <sheetName val="Gov by 58th SD"/>
      <sheetName val="Gov by 59th SD"/>
      <sheetName val="Gov by 60th SD"/>
      <sheetName val="Gov by 61st SD"/>
      <sheetName val="Gov by 62nd SD"/>
      <sheetName val="Gov by 63rd SD"/>
      <sheetName val="1st JD"/>
      <sheetName val="2nd JD"/>
      <sheetName val="3rd JD"/>
      <sheetName val="5th JD"/>
      <sheetName val="6th JD"/>
      <sheetName val="7th JD"/>
      <sheetName val="8th JD"/>
      <sheetName val="9th JD"/>
      <sheetName val="10th JD"/>
      <sheetName val="11th JD"/>
      <sheetName val="12th JD"/>
      <sheetName val="13th JD"/>
      <sheetName val="1st CD"/>
      <sheetName val="2nd CD"/>
      <sheetName val="3rd CD"/>
      <sheetName val="4th CD"/>
      <sheetName val="5th CD"/>
      <sheetName val="6th CD"/>
      <sheetName val="7th CD"/>
      <sheetName val="8th CD"/>
      <sheetName val="9th CD"/>
      <sheetName val="10th CD"/>
      <sheetName val="11th CD"/>
      <sheetName val="12th CD"/>
      <sheetName val="13th CD"/>
      <sheetName val="14th CD"/>
      <sheetName val="15th CD"/>
      <sheetName val="16th CD"/>
      <sheetName val="17th CD"/>
      <sheetName val="18th CD"/>
      <sheetName val="19th CD"/>
      <sheetName val="20th CD"/>
      <sheetName val="21st CD"/>
      <sheetName val="22nd CD"/>
      <sheetName val="23rd CD"/>
      <sheetName val="24th CD"/>
      <sheetName val="25th CD"/>
      <sheetName val="26th CD"/>
      <sheetName val="27th CD"/>
      <sheetName val="1st SD"/>
      <sheetName val="2nd SD"/>
      <sheetName val="3rd SD"/>
      <sheetName val="4th SD"/>
      <sheetName val="5th SD"/>
      <sheetName val="6th SD"/>
      <sheetName val="7th SD"/>
      <sheetName val="8th SD"/>
      <sheetName val="9th SD"/>
      <sheetName val="10th SD"/>
      <sheetName val="11th SD"/>
      <sheetName val="12th SD"/>
      <sheetName val="13th SD"/>
      <sheetName val="14th SD"/>
      <sheetName val="15th SD"/>
      <sheetName val="16th SD"/>
      <sheetName val="17th SD"/>
      <sheetName val="18th SD"/>
      <sheetName val="19th SD"/>
      <sheetName val="20th SD"/>
      <sheetName val="21st SD"/>
      <sheetName val="22nd SD"/>
      <sheetName val="23rd SD"/>
      <sheetName val="24th SD"/>
      <sheetName val="25th SD"/>
      <sheetName val="26th SD"/>
      <sheetName val="27th SD"/>
      <sheetName val="28th SD"/>
      <sheetName val="29th SD"/>
      <sheetName val="30th SD"/>
      <sheetName val="31st SD"/>
      <sheetName val="32nd SD"/>
      <sheetName val="33rd SD"/>
      <sheetName val="34th SD"/>
      <sheetName val="35th SD"/>
      <sheetName val="36th SD"/>
      <sheetName val="37th SD"/>
      <sheetName val="38th SD"/>
      <sheetName val="39th SD"/>
      <sheetName val="40th SD"/>
      <sheetName val="41st SD"/>
      <sheetName val="42nd SD"/>
      <sheetName val="43rd SD"/>
      <sheetName val="44th SD"/>
      <sheetName val="45th SD"/>
      <sheetName val="46th SD"/>
      <sheetName val="47th SD"/>
      <sheetName val="48th SD"/>
      <sheetName val="49th SD"/>
      <sheetName val="50th SD"/>
      <sheetName val="51st SD"/>
      <sheetName val="52nd SD"/>
      <sheetName val="53rd SD"/>
      <sheetName val="54th SD"/>
      <sheetName val="55th SD"/>
      <sheetName val="56th SD"/>
      <sheetName val="57th SD"/>
      <sheetName val="58th SD"/>
      <sheetName val="59th SD"/>
      <sheetName val="60th SD"/>
      <sheetName val="61st SD"/>
      <sheetName val="62nd SD"/>
      <sheetName val="63rd SD"/>
      <sheetName val="1st AD"/>
      <sheetName val="2nd AD"/>
      <sheetName val="3rd AD"/>
      <sheetName val="4th AD"/>
      <sheetName val="5th AD"/>
      <sheetName val="6th AD"/>
      <sheetName val="7th AD"/>
      <sheetName val="8th AD"/>
      <sheetName val="9th AD"/>
      <sheetName val="10th AD"/>
      <sheetName val="11th AD"/>
      <sheetName val="12th AD"/>
      <sheetName val="13th AD"/>
      <sheetName val="14th AD"/>
      <sheetName val="15th AD"/>
      <sheetName val="16th AD"/>
      <sheetName val="17th AD"/>
      <sheetName val="18th AD"/>
      <sheetName val="19th AD"/>
      <sheetName val="20th AD"/>
      <sheetName val="21st AD"/>
      <sheetName val="22nd AD"/>
      <sheetName val="23rd AD"/>
      <sheetName val="24th AD"/>
      <sheetName val="25th AD"/>
      <sheetName val="26th AD"/>
      <sheetName val="27th AD"/>
      <sheetName val="28th AD"/>
      <sheetName val="29th AD"/>
      <sheetName val="30th AD"/>
      <sheetName val="31st AD"/>
      <sheetName val="32nd AD"/>
      <sheetName val="33rd AD"/>
      <sheetName val="34th AD"/>
      <sheetName val="35th AD"/>
      <sheetName val="36th AD"/>
      <sheetName val="37th AD"/>
      <sheetName val="38th AD"/>
      <sheetName val="39th AD"/>
      <sheetName val="40th AD"/>
      <sheetName val="41st AD"/>
      <sheetName val="42nd AD"/>
      <sheetName val="43rd AD"/>
      <sheetName val="44th AD"/>
      <sheetName val="45th AD"/>
      <sheetName val="46th AD"/>
      <sheetName val="47th AD"/>
      <sheetName val="48th AD"/>
      <sheetName val="49th AD"/>
      <sheetName val="50th AD"/>
      <sheetName val="51st AD"/>
      <sheetName val="52nd AD"/>
      <sheetName val="53rd AD"/>
      <sheetName val="54th AD"/>
      <sheetName val="55th AD"/>
      <sheetName val="56th AD"/>
      <sheetName val="57th AD"/>
      <sheetName val="58th AD"/>
      <sheetName val="59th AD"/>
      <sheetName val="60th AD"/>
      <sheetName val="61st AD"/>
      <sheetName val="62nd AD"/>
      <sheetName val="63rd AD"/>
      <sheetName val="64th AD"/>
      <sheetName val="65th AD"/>
      <sheetName val="66th AD"/>
      <sheetName val="67th AD"/>
      <sheetName val="68th AD"/>
      <sheetName val="69th AD"/>
      <sheetName val="70th AD"/>
      <sheetName val="71st AD"/>
      <sheetName val="72nd AD"/>
      <sheetName val="73rd AD"/>
      <sheetName val="74th AD"/>
      <sheetName val="75th AD"/>
      <sheetName val="76th AD"/>
      <sheetName val="77th AD"/>
      <sheetName val="78th AD"/>
      <sheetName val="79th AD"/>
      <sheetName val="80th AD"/>
      <sheetName val="81st AD"/>
      <sheetName val="82nd AD"/>
      <sheetName val="83rd AD"/>
      <sheetName val="84th AD"/>
      <sheetName val="85th AD"/>
      <sheetName val="86th AD"/>
      <sheetName val="87th AD"/>
      <sheetName val="88th AD"/>
      <sheetName val="89th AD"/>
      <sheetName val="90th AD"/>
      <sheetName val="91st AD"/>
      <sheetName val="92nd AD"/>
      <sheetName val="93rd AD"/>
      <sheetName val="94th AD"/>
      <sheetName val="95th AD"/>
      <sheetName val="96th AD"/>
      <sheetName val="97th AD"/>
      <sheetName val="98th AD"/>
      <sheetName val="99th AD"/>
      <sheetName val="100th AD"/>
      <sheetName val="101st AD"/>
      <sheetName val="102nd AD"/>
      <sheetName val="103rd AD"/>
      <sheetName val="104th AD"/>
      <sheetName val="105th AD"/>
      <sheetName val="106th AD"/>
      <sheetName val="107th AD"/>
      <sheetName val="108th AD"/>
      <sheetName val="109th AD"/>
      <sheetName val="110th AD"/>
      <sheetName val="111th AD"/>
      <sheetName val="112th AD"/>
      <sheetName val="113th AD"/>
      <sheetName val="114th AD"/>
      <sheetName val="115th AD"/>
      <sheetName val="116th AD"/>
      <sheetName val="117th AD"/>
      <sheetName val="118th AD"/>
      <sheetName val="119th AD"/>
      <sheetName val="120th AD"/>
      <sheetName val="121st AD"/>
      <sheetName val="122nd AD"/>
      <sheetName val="123rd AD"/>
      <sheetName val="124th AD"/>
      <sheetName val="125th AD"/>
      <sheetName val="126th AD"/>
      <sheetName val="127th AD"/>
      <sheetName val="128th AD"/>
      <sheetName val="129th AD"/>
      <sheetName val="130th AD"/>
      <sheetName val="131st AD"/>
      <sheetName val="132nd AD"/>
      <sheetName val="133rd AD"/>
      <sheetName val="134th AD"/>
      <sheetName val="135th AD"/>
      <sheetName val="136th AD"/>
      <sheetName val="137th AD"/>
      <sheetName val="138th AD"/>
      <sheetName val="139th AD"/>
      <sheetName val="140th AD"/>
      <sheetName val="141st AD"/>
      <sheetName val="142nd AD"/>
      <sheetName val="143rd AD"/>
      <sheetName val="144th AD"/>
      <sheetName val="145th AD"/>
      <sheetName val="146th AD"/>
      <sheetName val="147th AD"/>
      <sheetName val="148th AD"/>
      <sheetName val="149th AD"/>
      <sheetName val="150th AD"/>
      <sheetName val="Phils Copy - General Election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E3121E0-F771-4A1D-ABF7-CA9E55F0A744}" name="USSenateGeneral" displayName="USSenateGeneral" ref="A2:L66" totalsRowCount="1" headerRowDxfId="27" headerRowBorderDxfId="26" tableBorderDxfId="25" totalsRowBorderDxfId="24">
  <tableColumns count="12">
    <tableColumn id="1" xr3:uid="{A9D2F0BB-0139-469E-AFE7-300DEF6BA13D}" name="County" totalsRowLabel="Total Votes by Candidate" dataDxfId="23" totalsRowDxfId="22"/>
    <tableColumn id="2" xr3:uid="{C9C48C0D-7039-4144-BCAE-C78238B0CB48}" name="Kirsten E. Gillibrand (DEM)" totalsRowFunction="custom" dataDxfId="21" totalsRowDxfId="20">
      <totalsRowFormula>SUM(B65,E65,F65,G65)</totalsRowFormula>
    </tableColumn>
    <tableColumn id="16" xr3:uid="{CBC890D5-3F0A-4D72-8221-EA73C6BC2BC9}" name="Chele Chiavacci Farley (REP)" totalsRowFunction="custom" dataDxfId="19" totalsRowDxfId="18">
      <totalsRowFormula>SUM(C65,D65,H65)</totalsRowFormula>
    </tableColumn>
    <tableColumn id="15" xr3:uid="{3307CE2C-FA1C-4D76-8146-BCD3311F2009}" name="Chele Chiavacci Farley (CON)" dataDxfId="17" totalsRowDxfId="16"/>
    <tableColumn id="13" xr3:uid="{E00C4E50-9330-4A0F-82D3-7198A6218780}" name="Kirsten E. Gillibrand (WOR)" dataDxfId="15" totalsRowDxfId="14"/>
    <tableColumn id="12" xr3:uid="{43B9C8A4-8B68-438D-A147-165037B3644E}" name="Kirsten E. Gillibrand (IND)" dataDxfId="13" totalsRowDxfId="12"/>
    <tableColumn id="11" xr3:uid="{FDF97312-2E49-4513-95CB-637D0EA0FF41}" name="Kirsten E. Gillibrand (WEP)" dataDxfId="11" totalsRowDxfId="10"/>
    <tableColumn id="10" xr3:uid="{3942FE01-80B2-491D-BC71-35B4C3297B86}" name="Chele Chiavacci Farley (REF)" dataDxfId="9" totalsRowDxfId="8"/>
    <tableColumn id="7" xr3:uid="{9BDE643E-C128-48F5-ADFB-CE4202AA2688}" name="Blank" dataDxfId="7" totalsRowDxfId="6"/>
    <tableColumn id="6" xr3:uid="{6494D77C-63D2-4207-A133-C3C19CCCFEA5}" name="Void" dataDxfId="5" totalsRowDxfId="4"/>
    <tableColumn id="3" xr3:uid="{555547D5-3BCF-4291-88C8-6D4C830C68D0}" name="Scattering" dataDxfId="3" totalsRowDxfId="2"/>
    <tableColumn id="4" xr3:uid="{ADA177FE-7E6B-40C1-9E77-9FD79BC3A1B1}" name="Total Votes by County" dataDxfId="1" totalsRowDxfId="0">
      <calculatedColumnFormula>SUM(USSenateGeneral[[#This Row],[Kirsten E. Gillibrand (DEM)]:[Scattering]])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99CE0-6305-4B32-9655-E8D793FA2FBF}">
  <sheetPr>
    <pageSetUpPr fitToPage="1"/>
  </sheetPr>
  <dimension ref="A1:L66"/>
  <sheetViews>
    <sheetView tabSelected="1" view="pageBreakPreview" zoomScale="60" zoomScaleNormal="100" workbookViewId="0">
      <pane xSplit="1" ySplit="2" topLeftCell="B3" activePane="bottomRight" state="frozen"/>
      <selection activeCell="A29" sqref="A3:O66"/>
      <selection pane="topRight" activeCell="A29" sqref="A3:O66"/>
      <selection pane="bottomLeft" activeCell="A29" sqref="A3:O66"/>
      <selection pane="bottomRight" activeCell="A29" sqref="A3:O66"/>
    </sheetView>
  </sheetViews>
  <sheetFormatPr defaultRowHeight="12.75" x14ac:dyDescent="0.2"/>
  <cols>
    <col min="1" max="1" width="31.42578125" bestFit="1" customWidth="1"/>
    <col min="2" max="11" width="21.5703125" customWidth="1"/>
    <col min="12" max="12" width="22.7109375" hidden="1" customWidth="1"/>
  </cols>
  <sheetData>
    <row r="1" spans="1:12" s="2" customFormat="1" ht="24.95" customHeight="1" x14ac:dyDescent="0.2">
      <c r="A1" s="1" t="s">
        <v>68</v>
      </c>
    </row>
    <row r="2" spans="1:12" s="2" customFormat="1" ht="24.95" customHeight="1" x14ac:dyDescent="0.2">
      <c r="A2" s="10" t="s">
        <v>0</v>
      </c>
      <c r="B2" s="3" t="s">
        <v>69</v>
      </c>
      <c r="C2" s="3" t="s">
        <v>70</v>
      </c>
      <c r="D2" s="3" t="s">
        <v>71</v>
      </c>
      <c r="E2" s="3" t="s">
        <v>72</v>
      </c>
      <c r="F2" s="3" t="s">
        <v>73</v>
      </c>
      <c r="G2" s="3" t="s">
        <v>74</v>
      </c>
      <c r="H2" s="3" t="s">
        <v>75</v>
      </c>
      <c r="I2" s="3" t="s">
        <v>1</v>
      </c>
      <c r="J2" s="3" t="s">
        <v>2</v>
      </c>
      <c r="K2" s="3" t="s">
        <v>3</v>
      </c>
      <c r="L2" s="4" t="s">
        <v>4</v>
      </c>
    </row>
    <row r="3" spans="1:12" x14ac:dyDescent="0.2">
      <c r="A3" s="5" t="s">
        <v>5</v>
      </c>
      <c r="B3" s="6">
        <v>70182</v>
      </c>
      <c r="C3" s="6">
        <v>29825</v>
      </c>
      <c r="D3" s="6">
        <v>6034</v>
      </c>
      <c r="E3" s="6">
        <v>3883</v>
      </c>
      <c r="F3" s="6">
        <v>2655</v>
      </c>
      <c r="G3" s="6">
        <v>1395</v>
      </c>
      <c r="H3" s="6">
        <v>597</v>
      </c>
      <c r="I3" s="6">
        <v>2545</v>
      </c>
      <c r="J3" s="6">
        <v>56</v>
      </c>
      <c r="K3" s="6">
        <v>124</v>
      </c>
      <c r="L3" s="7">
        <f>SUM(USSenateGeneral[[#This Row],[Kirsten E. Gillibrand (DEM)]:[Scattering]])</f>
        <v>117296</v>
      </c>
    </row>
    <row r="4" spans="1:12" x14ac:dyDescent="0.2">
      <c r="A4" s="5" t="s">
        <v>6</v>
      </c>
      <c r="B4" s="6">
        <v>4844</v>
      </c>
      <c r="C4" s="6">
        <v>8305</v>
      </c>
      <c r="D4" s="6">
        <v>892</v>
      </c>
      <c r="E4" s="6">
        <v>295</v>
      </c>
      <c r="F4" s="6">
        <v>222</v>
      </c>
      <c r="G4" s="6">
        <v>99</v>
      </c>
      <c r="H4" s="6">
        <v>64</v>
      </c>
      <c r="I4" s="6">
        <v>626</v>
      </c>
      <c r="J4" s="6">
        <v>3</v>
      </c>
      <c r="K4" s="6">
        <v>3</v>
      </c>
      <c r="L4" s="7">
        <f>SUM(USSenateGeneral[[#This Row],[Kirsten E. Gillibrand (DEM)]:[Scattering]])</f>
        <v>15353</v>
      </c>
    </row>
    <row r="5" spans="1:12" x14ac:dyDescent="0.2">
      <c r="A5" s="5" t="s">
        <v>7</v>
      </c>
      <c r="B5" s="6">
        <v>37053</v>
      </c>
      <c r="C5" s="6">
        <v>27656</v>
      </c>
      <c r="D5" s="6">
        <v>2910</v>
      </c>
      <c r="E5" s="6">
        <v>1907</v>
      </c>
      <c r="F5" s="6">
        <v>1588</v>
      </c>
      <c r="G5" s="6">
        <v>597</v>
      </c>
      <c r="H5" s="6">
        <v>331</v>
      </c>
      <c r="I5" s="6">
        <v>2503</v>
      </c>
      <c r="J5" s="6">
        <v>34</v>
      </c>
      <c r="K5" s="6">
        <v>48</v>
      </c>
      <c r="L5" s="7" t="e">
        <f>SUM([1]!USSenateGeneral[[#This Row],[Kirsten E. Gillibrand (DEM)]:[Scattering]])</f>
        <v>#REF!</v>
      </c>
    </row>
    <row r="6" spans="1:12" x14ac:dyDescent="0.2">
      <c r="A6" s="5" t="s">
        <v>8</v>
      </c>
      <c r="B6" s="6">
        <v>9199</v>
      </c>
      <c r="C6" s="6">
        <v>11586</v>
      </c>
      <c r="D6" s="6">
        <v>1556</v>
      </c>
      <c r="E6" s="6">
        <v>497</v>
      </c>
      <c r="F6" s="6">
        <v>556</v>
      </c>
      <c r="G6" s="6">
        <v>179</v>
      </c>
      <c r="H6" s="6">
        <v>114</v>
      </c>
      <c r="I6" s="6">
        <v>918</v>
      </c>
      <c r="J6" s="6">
        <v>11</v>
      </c>
      <c r="K6" s="6">
        <v>5</v>
      </c>
      <c r="L6" s="7">
        <f>SUM(USSenateGeneral[[#This Row],[Kirsten E. Gillibrand (DEM)]:[Scattering]])</f>
        <v>24621</v>
      </c>
    </row>
    <row r="7" spans="1:12" x14ac:dyDescent="0.2">
      <c r="A7" s="5" t="s">
        <v>9</v>
      </c>
      <c r="B7" s="6">
        <v>12339</v>
      </c>
      <c r="C7" s="6">
        <v>11318</v>
      </c>
      <c r="D7" s="6">
        <v>1772</v>
      </c>
      <c r="E7" s="6">
        <v>591</v>
      </c>
      <c r="F7" s="6">
        <v>666</v>
      </c>
      <c r="G7" s="6">
        <v>227</v>
      </c>
      <c r="H7" s="6">
        <v>142</v>
      </c>
      <c r="I7" s="6">
        <v>1093</v>
      </c>
      <c r="J7" s="6">
        <v>11</v>
      </c>
      <c r="K7" s="6">
        <v>9</v>
      </c>
      <c r="L7" s="7">
        <f>SUM(USSenateGeneral[[#This Row],[Kirsten E. Gillibrand (DEM)]:[Scattering]])</f>
        <v>28168</v>
      </c>
    </row>
    <row r="8" spans="1:12" x14ac:dyDescent="0.2">
      <c r="A8" s="5" t="s">
        <v>10</v>
      </c>
      <c r="B8" s="6">
        <v>18362</v>
      </c>
      <c r="C8" s="6">
        <v>19330</v>
      </c>
      <c r="D8" s="6">
        <v>2856</v>
      </c>
      <c r="E8" s="6">
        <v>998</v>
      </c>
      <c r="F8" s="6">
        <v>1108</v>
      </c>
      <c r="G8" s="6">
        <v>342</v>
      </c>
      <c r="H8" s="6">
        <v>175</v>
      </c>
      <c r="I8" s="6">
        <v>1361</v>
      </c>
      <c r="J8" s="6">
        <v>26</v>
      </c>
      <c r="K8" s="6">
        <v>13</v>
      </c>
      <c r="L8" s="7">
        <f>SUM(USSenateGeneral[[#This Row],[Kirsten E. Gillibrand (DEM)]:[Scattering]])</f>
        <v>44571</v>
      </c>
    </row>
    <row r="9" spans="1:12" x14ac:dyDescent="0.2">
      <c r="A9" s="5" t="s">
        <v>11</v>
      </c>
      <c r="B9" s="6">
        <v>13032</v>
      </c>
      <c r="C9" s="6">
        <v>13508</v>
      </c>
      <c r="D9" s="6">
        <v>1275</v>
      </c>
      <c r="E9" s="6">
        <v>550</v>
      </c>
      <c r="F9" s="6">
        <v>582</v>
      </c>
      <c r="G9" s="6">
        <v>183</v>
      </c>
      <c r="H9" s="6">
        <v>119</v>
      </c>
      <c r="I9" s="6">
        <v>1254</v>
      </c>
      <c r="J9" s="6">
        <v>0</v>
      </c>
      <c r="K9" s="6">
        <v>14</v>
      </c>
      <c r="L9" s="7">
        <f>SUM(USSenateGeneral[[#This Row],[Kirsten E. Gillibrand (DEM)]:[Scattering]])</f>
        <v>30517</v>
      </c>
    </row>
    <row r="10" spans="1:12" x14ac:dyDescent="0.2">
      <c r="A10" s="5" t="s">
        <v>12</v>
      </c>
      <c r="B10" s="6">
        <v>6453</v>
      </c>
      <c r="C10" s="6">
        <v>8279</v>
      </c>
      <c r="D10" s="6">
        <v>612</v>
      </c>
      <c r="E10" s="6">
        <v>375</v>
      </c>
      <c r="F10" s="6">
        <v>323</v>
      </c>
      <c r="G10" s="6">
        <v>135</v>
      </c>
      <c r="H10" s="6">
        <v>105</v>
      </c>
      <c r="I10" s="6">
        <v>885</v>
      </c>
      <c r="J10" s="6">
        <v>5</v>
      </c>
      <c r="K10" s="6">
        <v>10</v>
      </c>
      <c r="L10" s="7">
        <f>SUM(USSenateGeneral[[#This Row],[Kirsten E. Gillibrand (DEM)]:[Scattering]])</f>
        <v>17182</v>
      </c>
    </row>
    <row r="11" spans="1:12" x14ac:dyDescent="0.2">
      <c r="A11" s="5" t="s">
        <v>13</v>
      </c>
      <c r="B11" s="6">
        <v>14143</v>
      </c>
      <c r="C11" s="6">
        <v>9184</v>
      </c>
      <c r="D11" s="6">
        <v>715</v>
      </c>
      <c r="E11" s="6">
        <v>787</v>
      </c>
      <c r="F11" s="6">
        <v>778</v>
      </c>
      <c r="G11" s="6">
        <v>222</v>
      </c>
      <c r="H11" s="6">
        <v>113</v>
      </c>
      <c r="I11" s="6">
        <v>1186</v>
      </c>
      <c r="J11" s="6">
        <v>4</v>
      </c>
      <c r="K11" s="6">
        <v>2</v>
      </c>
      <c r="L11" s="7">
        <f>SUM(USSenateGeneral[[#This Row],[Kirsten E. Gillibrand (DEM)]:[Scattering]])</f>
        <v>27134</v>
      </c>
    </row>
    <row r="12" spans="1:12" x14ac:dyDescent="0.2">
      <c r="A12" s="5" t="s">
        <v>14</v>
      </c>
      <c r="B12" s="6">
        <v>15963</v>
      </c>
      <c r="C12" s="6">
        <v>9155</v>
      </c>
      <c r="D12" s="6">
        <v>1752</v>
      </c>
      <c r="E12" s="6">
        <v>1132</v>
      </c>
      <c r="F12" s="6">
        <v>703</v>
      </c>
      <c r="G12" s="6">
        <v>339</v>
      </c>
      <c r="H12" s="6">
        <v>148</v>
      </c>
      <c r="I12" s="6">
        <v>762</v>
      </c>
      <c r="J12" s="6">
        <v>10</v>
      </c>
      <c r="K12" s="6">
        <v>21</v>
      </c>
      <c r="L12" s="7">
        <f>SUM(USSenateGeneral[[#This Row],[Kirsten E. Gillibrand (DEM)]:[Scattering]])</f>
        <v>29985</v>
      </c>
    </row>
    <row r="13" spans="1:12" x14ac:dyDescent="0.2">
      <c r="A13" s="5" t="s">
        <v>15</v>
      </c>
      <c r="B13" s="6">
        <v>8143</v>
      </c>
      <c r="C13" s="6">
        <v>6244</v>
      </c>
      <c r="D13" s="6">
        <v>750</v>
      </c>
      <c r="E13" s="6">
        <v>383</v>
      </c>
      <c r="F13" s="6">
        <v>408</v>
      </c>
      <c r="G13" s="6">
        <v>179</v>
      </c>
      <c r="H13" s="6">
        <v>105</v>
      </c>
      <c r="I13" s="6">
        <v>640</v>
      </c>
      <c r="J13" s="6">
        <v>0</v>
      </c>
      <c r="K13" s="6">
        <v>11</v>
      </c>
      <c r="L13" s="7">
        <f>SUM(USSenateGeneral[[#This Row],[Kirsten E. Gillibrand (DEM)]:[Scattering]])</f>
        <v>16863</v>
      </c>
    </row>
    <row r="14" spans="1:12" x14ac:dyDescent="0.2">
      <c r="A14" s="5" t="s">
        <v>16</v>
      </c>
      <c r="B14" s="6">
        <v>7016</v>
      </c>
      <c r="C14" s="6">
        <v>8225</v>
      </c>
      <c r="D14" s="6">
        <v>763</v>
      </c>
      <c r="E14" s="6">
        <v>411</v>
      </c>
      <c r="F14" s="6">
        <v>295</v>
      </c>
      <c r="G14" s="6">
        <v>149</v>
      </c>
      <c r="H14" s="6">
        <v>78</v>
      </c>
      <c r="I14" s="6">
        <v>469</v>
      </c>
      <c r="J14" s="6">
        <v>4</v>
      </c>
      <c r="K14" s="6">
        <v>9</v>
      </c>
      <c r="L14" s="7">
        <f>SUM(USSenateGeneral[[#This Row],[Kirsten E. Gillibrand (DEM)]:[Scattering]])</f>
        <v>17419</v>
      </c>
    </row>
    <row r="15" spans="1:12" x14ac:dyDescent="0.2">
      <c r="A15" s="5" t="s">
        <v>17</v>
      </c>
      <c r="B15" s="6">
        <v>58175</v>
      </c>
      <c r="C15" s="6">
        <v>40157</v>
      </c>
      <c r="D15" s="6">
        <v>6684</v>
      </c>
      <c r="E15" s="6">
        <v>2635</v>
      </c>
      <c r="F15" s="6">
        <v>1994</v>
      </c>
      <c r="G15" s="6">
        <v>871</v>
      </c>
      <c r="H15" s="6">
        <v>427</v>
      </c>
      <c r="I15" s="6">
        <v>3369</v>
      </c>
      <c r="J15" s="6">
        <v>51</v>
      </c>
      <c r="K15" s="6">
        <v>48</v>
      </c>
      <c r="L15" s="7" t="e">
        <f>SUM([1]!USSenateGeneral[[#This Row],[Kirsten E. Gillibrand (DEM)]:[Scattering]])</f>
        <v>#REF!</v>
      </c>
    </row>
    <row r="16" spans="1:12" x14ac:dyDescent="0.2">
      <c r="A16" s="5" t="s">
        <v>18</v>
      </c>
      <c r="B16" s="6">
        <v>187978</v>
      </c>
      <c r="C16" s="6">
        <v>101349</v>
      </c>
      <c r="D16" s="6">
        <v>25077</v>
      </c>
      <c r="E16" s="6">
        <v>8269</v>
      </c>
      <c r="F16" s="6">
        <v>6541</v>
      </c>
      <c r="G16" s="6">
        <v>3236</v>
      </c>
      <c r="H16" s="6">
        <v>1434</v>
      </c>
      <c r="I16" s="6">
        <v>13017</v>
      </c>
      <c r="J16" s="6">
        <v>0</v>
      </c>
      <c r="K16" s="6">
        <v>0</v>
      </c>
      <c r="L16" s="7">
        <f>SUM(USSenateGeneral[[#This Row],[Kirsten E. Gillibrand (DEM)]:[Scattering]])</f>
        <v>346901</v>
      </c>
    </row>
    <row r="17" spans="1:12" x14ac:dyDescent="0.2">
      <c r="A17" s="5" t="s">
        <v>19</v>
      </c>
      <c r="B17" s="6">
        <v>7472</v>
      </c>
      <c r="C17" s="6">
        <v>5178</v>
      </c>
      <c r="D17" s="6">
        <v>371</v>
      </c>
      <c r="E17" s="6">
        <v>368</v>
      </c>
      <c r="F17" s="6">
        <v>331</v>
      </c>
      <c r="G17" s="6">
        <v>123</v>
      </c>
      <c r="H17" s="6">
        <v>42</v>
      </c>
      <c r="I17" s="6">
        <v>895</v>
      </c>
      <c r="J17" s="6">
        <v>0</v>
      </c>
      <c r="K17" s="6">
        <v>7</v>
      </c>
      <c r="L17" s="7">
        <f>SUM(USSenateGeneral[[#This Row],[Kirsten E. Gillibrand (DEM)]:[Scattering]])</f>
        <v>14787</v>
      </c>
    </row>
    <row r="18" spans="1:12" x14ac:dyDescent="0.2">
      <c r="A18" s="5" t="s">
        <v>20</v>
      </c>
      <c r="B18" s="6">
        <v>7466</v>
      </c>
      <c r="C18" s="6">
        <v>5170</v>
      </c>
      <c r="D18" s="6">
        <v>353</v>
      </c>
      <c r="E18" s="6">
        <v>324</v>
      </c>
      <c r="F18" s="6">
        <v>353</v>
      </c>
      <c r="G18" s="6">
        <v>102</v>
      </c>
      <c r="H18" s="6">
        <v>53</v>
      </c>
      <c r="I18" s="6">
        <v>605</v>
      </c>
      <c r="J18" s="6">
        <v>3</v>
      </c>
      <c r="K18" s="6">
        <v>2</v>
      </c>
      <c r="L18" s="7">
        <f>SUM(USSenateGeneral[[#This Row],[Kirsten E. Gillibrand (DEM)]:[Scattering]])</f>
        <v>14431</v>
      </c>
    </row>
    <row r="19" spans="1:12" x14ac:dyDescent="0.2">
      <c r="A19" s="5" t="s">
        <v>21</v>
      </c>
      <c r="B19" s="6">
        <v>6235</v>
      </c>
      <c r="C19" s="6">
        <v>8719</v>
      </c>
      <c r="D19" s="6">
        <v>994</v>
      </c>
      <c r="E19" s="6">
        <v>282</v>
      </c>
      <c r="F19" s="6">
        <v>261</v>
      </c>
      <c r="G19" s="6">
        <v>118</v>
      </c>
      <c r="H19" s="6">
        <v>77</v>
      </c>
      <c r="I19" s="6">
        <v>793</v>
      </c>
      <c r="J19" s="6">
        <v>3</v>
      </c>
      <c r="K19" s="6">
        <v>4</v>
      </c>
      <c r="L19" s="7">
        <f>SUM(USSenateGeneral[[#This Row],[Kirsten E. Gillibrand (DEM)]:[Scattering]])</f>
        <v>17486</v>
      </c>
    </row>
    <row r="20" spans="1:12" x14ac:dyDescent="0.2">
      <c r="A20" s="5" t="s">
        <v>22</v>
      </c>
      <c r="B20" s="6">
        <v>7237</v>
      </c>
      <c r="C20" s="6">
        <v>10576</v>
      </c>
      <c r="D20" s="6">
        <v>1855</v>
      </c>
      <c r="E20" s="6">
        <v>384</v>
      </c>
      <c r="F20" s="6">
        <v>372</v>
      </c>
      <c r="G20" s="6">
        <v>156</v>
      </c>
      <c r="H20" s="6">
        <v>121</v>
      </c>
      <c r="I20" s="6">
        <v>839</v>
      </c>
      <c r="J20" s="6">
        <v>7</v>
      </c>
      <c r="K20" s="6">
        <v>10</v>
      </c>
      <c r="L20" s="7">
        <f>SUM(USSenateGeneral[[#This Row],[Kirsten E. Gillibrand (DEM)]:[Scattering]])</f>
        <v>21557</v>
      </c>
    </row>
    <row r="21" spans="1:12" x14ac:dyDescent="0.2">
      <c r="A21" s="5" t="s">
        <v>23</v>
      </c>
      <c r="B21" s="6">
        <v>7788</v>
      </c>
      <c r="C21" s="6">
        <v>8695</v>
      </c>
      <c r="D21" s="6">
        <v>1490</v>
      </c>
      <c r="E21" s="6">
        <v>555</v>
      </c>
      <c r="F21" s="6">
        <v>387</v>
      </c>
      <c r="G21" s="6">
        <v>214</v>
      </c>
      <c r="H21" s="6">
        <v>108</v>
      </c>
      <c r="I21" s="6">
        <v>857</v>
      </c>
      <c r="J21" s="6">
        <v>3</v>
      </c>
      <c r="K21" s="6">
        <v>14</v>
      </c>
      <c r="L21" s="7">
        <f>SUM(USSenateGeneral[[#This Row],[Kirsten E. Gillibrand (DEM)]:[Scattering]])</f>
        <v>20111</v>
      </c>
    </row>
    <row r="22" spans="1:12" x14ac:dyDescent="0.2">
      <c r="A22" s="5" t="s">
        <v>24</v>
      </c>
      <c r="B22" s="6">
        <v>962</v>
      </c>
      <c r="C22" s="6">
        <v>1487</v>
      </c>
      <c r="D22" s="6">
        <v>160</v>
      </c>
      <c r="E22" s="6">
        <v>53</v>
      </c>
      <c r="F22" s="6">
        <v>39</v>
      </c>
      <c r="G22" s="6">
        <v>24</v>
      </c>
      <c r="H22" s="6">
        <v>15</v>
      </c>
      <c r="I22" s="6">
        <v>120</v>
      </c>
      <c r="J22" s="6">
        <v>2</v>
      </c>
      <c r="K22" s="6">
        <v>2</v>
      </c>
      <c r="L22" s="7">
        <f>SUM(USSenateGeneral[[#This Row],[Kirsten E. Gillibrand (DEM)]:[Scattering]])</f>
        <v>2864</v>
      </c>
    </row>
    <row r="23" spans="1:12" x14ac:dyDescent="0.2">
      <c r="A23" s="5" t="s">
        <v>25</v>
      </c>
      <c r="B23" s="6">
        <v>8308</v>
      </c>
      <c r="C23" s="6">
        <v>10533</v>
      </c>
      <c r="D23" s="6">
        <v>1110</v>
      </c>
      <c r="E23" s="6">
        <v>465</v>
      </c>
      <c r="F23" s="6">
        <v>471</v>
      </c>
      <c r="G23" s="6">
        <v>151</v>
      </c>
      <c r="H23" s="6">
        <v>99</v>
      </c>
      <c r="I23" s="6">
        <v>1436</v>
      </c>
      <c r="J23" s="6">
        <v>10</v>
      </c>
      <c r="K23" s="6">
        <v>9</v>
      </c>
      <c r="L23" s="7">
        <f>SUM(USSenateGeneral[[#This Row],[Kirsten E. Gillibrand (DEM)]:[Scattering]])</f>
        <v>22592</v>
      </c>
    </row>
    <row r="24" spans="1:12" x14ac:dyDescent="0.2">
      <c r="A24" s="5" t="s">
        <v>26</v>
      </c>
      <c r="B24" s="6">
        <v>13137</v>
      </c>
      <c r="C24" s="6">
        <v>13340</v>
      </c>
      <c r="D24" s="6">
        <v>1417</v>
      </c>
      <c r="E24" s="6">
        <v>616</v>
      </c>
      <c r="F24" s="6">
        <v>790</v>
      </c>
      <c r="G24" s="6">
        <v>198</v>
      </c>
      <c r="H24" s="6">
        <v>127</v>
      </c>
      <c r="I24" s="6">
        <v>1016</v>
      </c>
      <c r="J24" s="6">
        <v>17</v>
      </c>
      <c r="K24" s="6">
        <v>15</v>
      </c>
      <c r="L24" s="7">
        <f>SUM(USSenateGeneral[[#This Row],[Kirsten E. Gillibrand (DEM)]:[Scattering]])</f>
        <v>30673</v>
      </c>
    </row>
    <row r="25" spans="1:12" x14ac:dyDescent="0.2">
      <c r="A25" s="5" t="s">
        <v>27</v>
      </c>
      <c r="B25" s="6">
        <v>3260</v>
      </c>
      <c r="C25" s="6">
        <v>4593</v>
      </c>
      <c r="D25" s="6">
        <v>490</v>
      </c>
      <c r="E25" s="6">
        <v>197</v>
      </c>
      <c r="F25" s="6">
        <v>193</v>
      </c>
      <c r="G25" s="6">
        <v>57</v>
      </c>
      <c r="H25" s="6">
        <v>37</v>
      </c>
      <c r="I25" s="6">
        <v>559</v>
      </c>
      <c r="J25" s="6">
        <v>0</v>
      </c>
      <c r="K25" s="6">
        <v>3</v>
      </c>
      <c r="L25" s="7">
        <f>SUM(USSenateGeneral[[#This Row],[Kirsten E. Gillibrand (DEM)]:[Scattering]])</f>
        <v>9389</v>
      </c>
    </row>
    <row r="26" spans="1:12" x14ac:dyDescent="0.2">
      <c r="A26" s="5" t="s">
        <v>28</v>
      </c>
      <c r="B26" s="6">
        <v>10096</v>
      </c>
      <c r="C26" s="6">
        <v>10812</v>
      </c>
      <c r="D26" s="6">
        <v>1823</v>
      </c>
      <c r="E26" s="6">
        <v>523</v>
      </c>
      <c r="F26" s="6">
        <v>462</v>
      </c>
      <c r="G26" s="6">
        <v>230</v>
      </c>
      <c r="H26" s="6">
        <v>147</v>
      </c>
      <c r="I26" s="6">
        <v>732</v>
      </c>
      <c r="J26" s="6">
        <v>4</v>
      </c>
      <c r="K26" s="6">
        <v>7</v>
      </c>
      <c r="L26" s="7">
        <f>SUM(USSenateGeneral[[#This Row],[Kirsten E. Gillibrand (DEM)]:[Scattering]])</f>
        <v>24836</v>
      </c>
    </row>
    <row r="27" spans="1:12" x14ac:dyDescent="0.2">
      <c r="A27" s="5" t="s">
        <v>29</v>
      </c>
      <c r="B27" s="6">
        <v>11417</v>
      </c>
      <c r="C27" s="6">
        <v>10950</v>
      </c>
      <c r="D27" s="6">
        <v>1767</v>
      </c>
      <c r="E27" s="6">
        <v>519</v>
      </c>
      <c r="F27" s="6">
        <v>651</v>
      </c>
      <c r="G27" s="6">
        <v>230</v>
      </c>
      <c r="H27" s="6">
        <v>177</v>
      </c>
      <c r="I27" s="6">
        <v>747</v>
      </c>
      <c r="J27" s="6">
        <v>5</v>
      </c>
      <c r="K27" s="6">
        <v>24</v>
      </c>
      <c r="L27" s="7">
        <f>SUM(USSenateGeneral[[#This Row],[Kirsten E. Gillibrand (DEM)]:[Scattering]])</f>
        <v>26487</v>
      </c>
    </row>
    <row r="28" spans="1:12" x14ac:dyDescent="0.2">
      <c r="A28" s="5" t="s">
        <v>30</v>
      </c>
      <c r="B28" s="6">
        <v>160167</v>
      </c>
      <c r="C28" s="6">
        <v>85819</v>
      </c>
      <c r="D28" s="6">
        <v>18123</v>
      </c>
      <c r="E28" s="6">
        <v>5676</v>
      </c>
      <c r="F28" s="6">
        <v>5963</v>
      </c>
      <c r="G28" s="6">
        <v>2982</v>
      </c>
      <c r="H28" s="6">
        <v>1256</v>
      </c>
      <c r="I28" s="6">
        <v>7960</v>
      </c>
      <c r="J28" s="6">
        <v>54</v>
      </c>
      <c r="K28" s="6">
        <v>111</v>
      </c>
      <c r="L28" s="7">
        <f>SUM(USSenateGeneral[[#This Row],[Kirsten E. Gillibrand (DEM)]:[Scattering]])</f>
        <v>288111</v>
      </c>
    </row>
    <row r="29" spans="1:12" x14ac:dyDescent="0.2">
      <c r="A29" s="5" t="s">
        <v>31</v>
      </c>
      <c r="B29" s="6">
        <v>6240</v>
      </c>
      <c r="C29" s="6">
        <v>6886</v>
      </c>
      <c r="D29" s="6">
        <v>1148</v>
      </c>
      <c r="E29" s="6">
        <v>344</v>
      </c>
      <c r="F29" s="6">
        <v>339</v>
      </c>
      <c r="G29" s="6">
        <v>101</v>
      </c>
      <c r="H29" s="6">
        <v>97</v>
      </c>
      <c r="I29" s="6">
        <v>640</v>
      </c>
      <c r="J29" s="6">
        <v>7</v>
      </c>
      <c r="K29" s="6">
        <v>6</v>
      </c>
      <c r="L29" s="7">
        <f>SUM(USSenateGeneral[[#This Row],[Kirsten E. Gillibrand (DEM)]:[Scattering]])</f>
        <v>15808</v>
      </c>
    </row>
    <row r="30" spans="1:12" x14ac:dyDescent="0.2">
      <c r="A30" s="5" t="s">
        <v>32</v>
      </c>
      <c r="B30" s="6">
        <v>280180</v>
      </c>
      <c r="C30" s="6">
        <v>184867</v>
      </c>
      <c r="D30" s="6">
        <v>18709</v>
      </c>
      <c r="E30" s="6">
        <v>6196</v>
      </c>
      <c r="F30" s="6">
        <v>4799</v>
      </c>
      <c r="G30" s="6">
        <v>3011</v>
      </c>
      <c r="H30" s="6">
        <v>1299</v>
      </c>
      <c r="I30" s="6">
        <v>10145</v>
      </c>
      <c r="J30" s="6">
        <v>315</v>
      </c>
      <c r="K30" s="6">
        <v>184</v>
      </c>
      <c r="L30" s="7" t="e">
        <f>SUM([1]!USSenateGeneral[[#This Row],[Kirsten E. Gillibrand (DEM)]:[Scattering]])</f>
        <v>#REF!</v>
      </c>
    </row>
    <row r="31" spans="1:12" x14ac:dyDescent="0.2">
      <c r="A31" s="5" t="s">
        <v>33</v>
      </c>
      <c r="B31" s="6">
        <v>31813</v>
      </c>
      <c r="C31" s="6">
        <v>29701</v>
      </c>
      <c r="D31" s="6">
        <v>6037</v>
      </c>
      <c r="E31" s="6">
        <v>1383</v>
      </c>
      <c r="F31" s="6">
        <v>1507</v>
      </c>
      <c r="G31" s="6">
        <v>522</v>
      </c>
      <c r="H31" s="6">
        <v>350</v>
      </c>
      <c r="I31" s="6">
        <v>2331</v>
      </c>
      <c r="J31" s="6">
        <v>0</v>
      </c>
      <c r="K31" s="6">
        <v>29</v>
      </c>
      <c r="L31" s="7" t="e">
        <f>SUM([1]!USSenateGeneral[[#This Row],[Kirsten E. Gillibrand (DEM)]:[Scattering]])</f>
        <v>#REF!</v>
      </c>
    </row>
    <row r="32" spans="1:12" x14ac:dyDescent="0.2">
      <c r="A32" s="5" t="s">
        <v>34</v>
      </c>
      <c r="B32" s="6">
        <v>34684</v>
      </c>
      <c r="C32" s="6">
        <v>33095</v>
      </c>
      <c r="D32" s="6">
        <v>4015</v>
      </c>
      <c r="E32" s="6">
        <v>1282</v>
      </c>
      <c r="F32" s="6">
        <v>2189</v>
      </c>
      <c r="G32" s="6">
        <v>458</v>
      </c>
      <c r="H32" s="6">
        <v>336</v>
      </c>
      <c r="I32" s="6">
        <v>5071</v>
      </c>
      <c r="J32" s="6">
        <v>0</v>
      </c>
      <c r="K32" s="6">
        <v>28</v>
      </c>
      <c r="L32" s="7" t="e">
        <f>SUM([1]!USSenateGeneral[[#This Row],[Kirsten E. Gillibrand (DEM)]:[Scattering]])</f>
        <v>#REF!</v>
      </c>
    </row>
    <row r="33" spans="1:12" x14ac:dyDescent="0.2">
      <c r="A33" s="5" t="s">
        <v>35</v>
      </c>
      <c r="B33" s="6">
        <v>98804</v>
      </c>
      <c r="C33" s="6">
        <v>55240</v>
      </c>
      <c r="D33" s="6">
        <v>10455</v>
      </c>
      <c r="E33" s="6">
        <v>3833</v>
      </c>
      <c r="F33" s="6">
        <v>4855</v>
      </c>
      <c r="G33" s="6">
        <v>1709</v>
      </c>
      <c r="H33" s="6">
        <v>904</v>
      </c>
      <c r="I33" s="6">
        <v>4474</v>
      </c>
      <c r="J33" s="6">
        <v>0</v>
      </c>
      <c r="K33" s="6">
        <v>145</v>
      </c>
      <c r="L33" s="7">
        <f>SUM(USSenateGeneral[[#This Row],[Kirsten E. Gillibrand (DEM)]:[Scattering]])</f>
        <v>180419</v>
      </c>
    </row>
    <row r="34" spans="1:12" x14ac:dyDescent="0.2">
      <c r="A34" s="5" t="s">
        <v>36</v>
      </c>
      <c r="B34" s="6">
        <v>20980</v>
      </c>
      <c r="C34" s="6">
        <v>17441</v>
      </c>
      <c r="D34" s="6">
        <v>2888</v>
      </c>
      <c r="E34" s="6">
        <v>809</v>
      </c>
      <c r="F34" s="6">
        <v>932</v>
      </c>
      <c r="G34" s="6">
        <v>405</v>
      </c>
      <c r="H34" s="6">
        <v>214</v>
      </c>
      <c r="I34" s="6">
        <v>1434</v>
      </c>
      <c r="J34" s="6">
        <v>9</v>
      </c>
      <c r="K34" s="6">
        <v>14</v>
      </c>
      <c r="L34" s="7">
        <f>SUM(USSenateGeneral[[#This Row],[Kirsten E. Gillibrand (DEM)]:[Scattering]])</f>
        <v>45126</v>
      </c>
    </row>
    <row r="35" spans="1:12" x14ac:dyDescent="0.2">
      <c r="A35" s="5" t="s">
        <v>37</v>
      </c>
      <c r="B35" s="6">
        <v>58942</v>
      </c>
      <c r="C35" s="6">
        <v>45428</v>
      </c>
      <c r="D35" s="6">
        <v>6515</v>
      </c>
      <c r="E35" s="6">
        <v>2173</v>
      </c>
      <c r="F35" s="6">
        <v>5655</v>
      </c>
      <c r="G35" s="6">
        <v>931</v>
      </c>
      <c r="H35" s="6">
        <v>697</v>
      </c>
      <c r="I35" s="6">
        <v>5547</v>
      </c>
      <c r="J35" s="6">
        <v>0</v>
      </c>
      <c r="K35" s="6">
        <v>36</v>
      </c>
      <c r="L35" s="7">
        <f>SUM(USSenateGeneral[[#This Row],[Kirsten E. Gillibrand (DEM)]:[Scattering]])</f>
        <v>125924</v>
      </c>
    </row>
    <row r="36" spans="1:12" x14ac:dyDescent="0.2">
      <c r="A36" s="5" t="s">
        <v>38</v>
      </c>
      <c r="B36" s="6">
        <v>4096</v>
      </c>
      <c r="C36" s="6">
        <v>6787</v>
      </c>
      <c r="D36" s="6">
        <v>1125</v>
      </c>
      <c r="E36" s="6">
        <v>207</v>
      </c>
      <c r="F36" s="6">
        <v>171</v>
      </c>
      <c r="G36" s="6">
        <v>71</v>
      </c>
      <c r="H36" s="6">
        <v>87</v>
      </c>
      <c r="I36" s="6">
        <v>570</v>
      </c>
      <c r="J36" s="6">
        <v>4</v>
      </c>
      <c r="K36" s="6">
        <v>4</v>
      </c>
      <c r="L36" s="7">
        <f>SUM(USSenateGeneral[[#This Row],[Kirsten E. Gillibrand (DEM)]:[Scattering]])</f>
        <v>13122</v>
      </c>
    </row>
    <row r="37" spans="1:12" x14ac:dyDescent="0.2">
      <c r="A37" s="5" t="s">
        <v>39</v>
      </c>
      <c r="B37" s="6">
        <v>15528</v>
      </c>
      <c r="C37" s="6">
        <v>17754</v>
      </c>
      <c r="D37" s="6">
        <v>2514</v>
      </c>
      <c r="E37" s="6">
        <v>900</v>
      </c>
      <c r="F37" s="6">
        <v>944</v>
      </c>
      <c r="G37" s="6">
        <v>345</v>
      </c>
      <c r="H37" s="6">
        <v>231</v>
      </c>
      <c r="I37" s="6">
        <v>1729</v>
      </c>
      <c r="J37" s="6">
        <v>28</v>
      </c>
      <c r="K37" s="6">
        <v>14</v>
      </c>
      <c r="L37" s="7">
        <f>SUM(USSenateGeneral[[#This Row],[Kirsten E. Gillibrand (DEM)]:[Scattering]])</f>
        <v>39987</v>
      </c>
    </row>
    <row r="38" spans="1:12" x14ac:dyDescent="0.2">
      <c r="A38" s="5" t="s">
        <v>40</v>
      </c>
      <c r="B38" s="6">
        <v>10277</v>
      </c>
      <c r="C38" s="6">
        <v>8933</v>
      </c>
      <c r="D38" s="6">
        <v>923</v>
      </c>
      <c r="E38" s="6">
        <v>491</v>
      </c>
      <c r="F38" s="6">
        <v>460</v>
      </c>
      <c r="G38" s="6">
        <v>225</v>
      </c>
      <c r="H38" s="6">
        <v>113</v>
      </c>
      <c r="I38" s="6">
        <v>915</v>
      </c>
      <c r="J38" s="6">
        <v>4</v>
      </c>
      <c r="K38" s="6">
        <v>7</v>
      </c>
      <c r="L38" s="7">
        <f>SUM(USSenateGeneral[[#This Row],[Kirsten E. Gillibrand (DEM)]:[Scattering]])</f>
        <v>22348</v>
      </c>
    </row>
    <row r="39" spans="1:12" x14ac:dyDescent="0.2">
      <c r="A39" s="5" t="s">
        <v>41</v>
      </c>
      <c r="B39" s="6">
        <v>17273</v>
      </c>
      <c r="C39" s="6">
        <v>16521</v>
      </c>
      <c r="D39" s="6">
        <v>2571</v>
      </c>
      <c r="E39" s="6">
        <v>778</v>
      </c>
      <c r="F39" s="6">
        <v>751</v>
      </c>
      <c r="G39" s="6">
        <v>301</v>
      </c>
      <c r="H39" s="6">
        <v>130</v>
      </c>
      <c r="I39" s="6">
        <v>1451</v>
      </c>
      <c r="J39" s="6">
        <v>0</v>
      </c>
      <c r="K39" s="6">
        <v>8</v>
      </c>
      <c r="L39" s="7">
        <f>SUM(USSenateGeneral[[#This Row],[Kirsten E. Gillibrand (DEM)]:[Scattering]])</f>
        <v>39784</v>
      </c>
    </row>
    <row r="40" spans="1:12" x14ac:dyDescent="0.2">
      <c r="A40" s="5" t="s">
        <v>42</v>
      </c>
      <c r="B40" s="6">
        <v>29958</v>
      </c>
      <c r="C40" s="6">
        <v>20968</v>
      </c>
      <c r="D40" s="6">
        <v>4621</v>
      </c>
      <c r="E40" s="6">
        <v>1870</v>
      </c>
      <c r="F40" s="6">
        <v>2114</v>
      </c>
      <c r="G40" s="6">
        <v>738</v>
      </c>
      <c r="H40" s="6">
        <v>375</v>
      </c>
      <c r="I40" s="6">
        <v>1803</v>
      </c>
      <c r="J40" s="6">
        <v>3</v>
      </c>
      <c r="K40" s="6">
        <v>24</v>
      </c>
      <c r="L40" s="7">
        <f>SUM(USSenateGeneral[[#This Row],[Kirsten E. Gillibrand (DEM)]:[Scattering]])</f>
        <v>62474</v>
      </c>
    </row>
    <row r="41" spans="1:12" x14ac:dyDescent="0.2">
      <c r="A41" s="5" t="s">
        <v>43</v>
      </c>
      <c r="B41" s="6">
        <v>55645</v>
      </c>
      <c r="C41" s="6">
        <v>32534</v>
      </c>
      <c r="D41" s="6">
        <v>4924</v>
      </c>
      <c r="E41" s="6">
        <v>1690</v>
      </c>
      <c r="F41" s="6">
        <v>1277</v>
      </c>
      <c r="G41" s="6">
        <v>774</v>
      </c>
      <c r="H41" s="6">
        <v>2272</v>
      </c>
      <c r="I41" s="6">
        <v>4818</v>
      </c>
      <c r="J41" s="6">
        <v>61</v>
      </c>
      <c r="K41" s="6">
        <v>58</v>
      </c>
      <c r="L41" s="7">
        <f>SUM(USSenateGeneral[[#This Row],[Kirsten E. Gillibrand (DEM)]:[Scattering]])</f>
        <v>104053</v>
      </c>
    </row>
    <row r="42" spans="1:12" x14ac:dyDescent="0.2">
      <c r="A42" s="5" t="s">
        <v>44</v>
      </c>
      <c r="B42" s="6">
        <v>16149</v>
      </c>
      <c r="C42" s="6">
        <v>12705</v>
      </c>
      <c r="D42" s="6">
        <v>1381</v>
      </c>
      <c r="E42" s="6">
        <v>817</v>
      </c>
      <c r="F42" s="6">
        <v>738</v>
      </c>
      <c r="G42" s="6">
        <v>266</v>
      </c>
      <c r="H42" s="6">
        <v>115</v>
      </c>
      <c r="I42" s="6">
        <v>1927</v>
      </c>
      <c r="J42" s="6">
        <v>0</v>
      </c>
      <c r="K42" s="6">
        <v>5</v>
      </c>
      <c r="L42" s="7">
        <f>SUM(USSenateGeneral[[#This Row],[Kirsten E. Gillibrand (DEM)]:[Scattering]])</f>
        <v>34103</v>
      </c>
    </row>
    <row r="43" spans="1:12" x14ac:dyDescent="0.2">
      <c r="A43" s="5" t="s">
        <v>45</v>
      </c>
      <c r="B43" s="6">
        <v>47535</v>
      </c>
      <c r="C43" s="6">
        <v>36394</v>
      </c>
      <c r="D43" s="6">
        <v>6261</v>
      </c>
      <c r="E43" s="6">
        <v>1884</v>
      </c>
      <c r="F43" s="6">
        <v>2233</v>
      </c>
      <c r="G43" s="6">
        <v>871</v>
      </c>
      <c r="H43" s="6">
        <v>459</v>
      </c>
      <c r="I43" s="6">
        <v>1685</v>
      </c>
      <c r="J43" s="6">
        <v>20</v>
      </c>
      <c r="K43" s="6">
        <v>12</v>
      </c>
      <c r="L43" s="7">
        <f>SUM(USSenateGeneral[[#This Row],[Kirsten E. Gillibrand (DEM)]:[Scattering]])</f>
        <v>97354</v>
      </c>
    </row>
    <row r="44" spans="1:12" x14ac:dyDescent="0.2">
      <c r="A44" s="5" t="s">
        <v>46</v>
      </c>
      <c r="B44" s="6">
        <v>29286</v>
      </c>
      <c r="C44" s="6">
        <v>18171</v>
      </c>
      <c r="D44" s="6">
        <v>3538</v>
      </c>
      <c r="E44" s="6">
        <v>1457</v>
      </c>
      <c r="F44" s="6">
        <v>1434</v>
      </c>
      <c r="G44" s="6">
        <v>558</v>
      </c>
      <c r="H44" s="6">
        <v>296</v>
      </c>
      <c r="I44" s="6">
        <v>1321</v>
      </c>
      <c r="J44" s="6">
        <v>27</v>
      </c>
      <c r="K44" s="6">
        <v>37</v>
      </c>
      <c r="L44" s="7">
        <f>SUM(USSenateGeneral[[#This Row],[Kirsten E. Gillibrand (DEM)]:[Scattering]])</f>
        <v>56125</v>
      </c>
    </row>
    <row r="45" spans="1:12" x14ac:dyDescent="0.2">
      <c r="A45" s="5" t="s">
        <v>47</v>
      </c>
      <c r="B45" s="6">
        <v>4666</v>
      </c>
      <c r="C45" s="6">
        <v>5577</v>
      </c>
      <c r="D45" s="6">
        <v>1062</v>
      </c>
      <c r="E45" s="6">
        <v>312</v>
      </c>
      <c r="F45" s="6">
        <v>280</v>
      </c>
      <c r="G45" s="6">
        <v>97</v>
      </c>
      <c r="H45" s="6">
        <v>87</v>
      </c>
      <c r="I45" s="6">
        <v>402</v>
      </c>
      <c r="J45" s="6">
        <v>4</v>
      </c>
      <c r="K45" s="6">
        <v>5</v>
      </c>
      <c r="L45" s="7">
        <f>SUM(USSenateGeneral[[#This Row],[Kirsten E. Gillibrand (DEM)]:[Scattering]])</f>
        <v>12492</v>
      </c>
    </row>
    <row r="46" spans="1:12" x14ac:dyDescent="0.2">
      <c r="A46" s="5" t="s">
        <v>48</v>
      </c>
      <c r="B46" s="6">
        <v>3029</v>
      </c>
      <c r="C46" s="6">
        <v>3407</v>
      </c>
      <c r="D46" s="6">
        <v>423</v>
      </c>
      <c r="E46" s="6">
        <v>218</v>
      </c>
      <c r="F46" s="6">
        <v>137</v>
      </c>
      <c r="G46" s="6">
        <v>56</v>
      </c>
      <c r="H46" s="6">
        <v>38</v>
      </c>
      <c r="I46" s="6">
        <v>229</v>
      </c>
      <c r="J46" s="6">
        <v>0</v>
      </c>
      <c r="K46" s="6">
        <v>6</v>
      </c>
      <c r="L46" s="7">
        <f>SUM(USSenateGeneral[[#This Row],[Kirsten E. Gillibrand (DEM)]:[Scattering]])</f>
        <v>7543</v>
      </c>
    </row>
    <row r="47" spans="1:12" x14ac:dyDescent="0.2">
      <c r="A47" s="5" t="s">
        <v>49</v>
      </c>
      <c r="B47" s="6">
        <v>5226</v>
      </c>
      <c r="C47" s="6">
        <v>4826</v>
      </c>
      <c r="D47" s="6">
        <v>574</v>
      </c>
      <c r="E47" s="6">
        <v>322</v>
      </c>
      <c r="F47" s="6">
        <v>329</v>
      </c>
      <c r="G47" s="6">
        <v>120</v>
      </c>
      <c r="H47" s="6">
        <v>84</v>
      </c>
      <c r="I47" s="6">
        <v>546</v>
      </c>
      <c r="J47" s="6">
        <v>9</v>
      </c>
      <c r="K47" s="6">
        <v>10</v>
      </c>
      <c r="L47" s="7">
        <f>SUM(USSenateGeneral[[#This Row],[Kirsten E. Gillibrand (DEM)]:[Scattering]])</f>
        <v>12046</v>
      </c>
    </row>
    <row r="48" spans="1:12" x14ac:dyDescent="0.2">
      <c r="A48" s="5" t="s">
        <v>50</v>
      </c>
      <c r="B48" s="6">
        <v>12422</v>
      </c>
      <c r="C48" s="6">
        <v>17922</v>
      </c>
      <c r="D48" s="6">
        <v>1639</v>
      </c>
      <c r="E48" s="6">
        <v>642</v>
      </c>
      <c r="F48" s="6">
        <v>577</v>
      </c>
      <c r="G48" s="6">
        <v>227</v>
      </c>
      <c r="H48" s="6">
        <v>215</v>
      </c>
      <c r="I48" s="6">
        <v>1286</v>
      </c>
      <c r="J48" s="6">
        <v>10</v>
      </c>
      <c r="K48" s="6">
        <v>6</v>
      </c>
      <c r="L48" s="7">
        <f>SUM(USSenateGeneral[[#This Row],[Kirsten E. Gillibrand (DEM)]:[Scattering]])</f>
        <v>34946</v>
      </c>
    </row>
    <row r="49" spans="1:12" x14ac:dyDescent="0.2">
      <c r="A49" s="5" t="s">
        <v>51</v>
      </c>
      <c r="B49" s="6">
        <v>269281</v>
      </c>
      <c r="C49" s="6">
        <v>210272</v>
      </c>
      <c r="D49" s="6">
        <v>27595</v>
      </c>
      <c r="E49" s="6">
        <v>8287</v>
      </c>
      <c r="F49" s="6">
        <v>8011</v>
      </c>
      <c r="G49" s="6">
        <v>3949</v>
      </c>
      <c r="H49" s="6">
        <v>1610</v>
      </c>
      <c r="I49" s="6">
        <v>13465</v>
      </c>
      <c r="J49" s="6">
        <v>187</v>
      </c>
      <c r="K49" s="6">
        <v>145</v>
      </c>
      <c r="L49" s="7" t="e">
        <f>SUM([1]!USSenateGeneral[[#This Row],[Kirsten E. Gillibrand (DEM)]:[Scattering]])</f>
        <v>#REF!</v>
      </c>
    </row>
    <row r="50" spans="1:12" x14ac:dyDescent="0.2">
      <c r="A50" s="5" t="s">
        <v>52</v>
      </c>
      <c r="B50" s="6">
        <v>11544</v>
      </c>
      <c r="C50" s="6">
        <v>9960</v>
      </c>
      <c r="D50" s="6">
        <v>1237</v>
      </c>
      <c r="E50" s="6">
        <v>657</v>
      </c>
      <c r="F50" s="6">
        <v>539</v>
      </c>
      <c r="G50" s="6">
        <v>197</v>
      </c>
      <c r="H50" s="6">
        <v>122</v>
      </c>
      <c r="I50" s="6">
        <v>1259</v>
      </c>
      <c r="J50" s="6">
        <v>4</v>
      </c>
      <c r="K50" s="6">
        <v>14</v>
      </c>
      <c r="L50" s="7" t="e">
        <f>SUM([1]!USSenateGeneral[[#This Row],[Kirsten E. Gillibrand (DEM)]:[Scattering]])</f>
        <v>#REF!</v>
      </c>
    </row>
    <row r="51" spans="1:12" x14ac:dyDescent="0.2">
      <c r="A51" s="5" t="s">
        <v>53</v>
      </c>
      <c r="B51" s="6">
        <v>7272</v>
      </c>
      <c r="C51" s="6">
        <v>9283</v>
      </c>
      <c r="D51" s="6">
        <v>807</v>
      </c>
      <c r="E51" s="6">
        <v>313</v>
      </c>
      <c r="F51" s="6">
        <v>297</v>
      </c>
      <c r="G51" s="6">
        <v>120</v>
      </c>
      <c r="H51" s="6">
        <v>98</v>
      </c>
      <c r="I51" s="6">
        <v>613</v>
      </c>
      <c r="J51" s="6">
        <v>0</v>
      </c>
      <c r="K51" s="6">
        <v>8</v>
      </c>
      <c r="L51" s="7">
        <f>SUM(USSenateGeneral[[#This Row],[Kirsten E. Gillibrand (DEM)]:[Scattering]])</f>
        <v>18811</v>
      </c>
    </row>
    <row r="52" spans="1:12" x14ac:dyDescent="0.2">
      <c r="A52" s="5" t="s">
        <v>54</v>
      </c>
      <c r="B52" s="6">
        <v>25143</v>
      </c>
      <c r="C52" s="6">
        <v>7300</v>
      </c>
      <c r="D52" s="6">
        <v>944</v>
      </c>
      <c r="E52" s="6">
        <v>2439</v>
      </c>
      <c r="F52" s="6">
        <v>615</v>
      </c>
      <c r="G52" s="6">
        <v>621</v>
      </c>
      <c r="H52" s="6">
        <v>155</v>
      </c>
      <c r="I52" s="6">
        <v>875</v>
      </c>
      <c r="J52" s="6">
        <v>8</v>
      </c>
      <c r="K52" s="6">
        <v>111</v>
      </c>
      <c r="L52" s="7">
        <f>SUM(USSenateGeneral[[#This Row],[Kirsten E. Gillibrand (DEM)]:[Scattering]])</f>
        <v>38211</v>
      </c>
    </row>
    <row r="53" spans="1:12" x14ac:dyDescent="0.2">
      <c r="A53" s="5" t="s">
        <v>55</v>
      </c>
      <c r="B53" s="6">
        <v>43658</v>
      </c>
      <c r="C53" s="6">
        <v>22952</v>
      </c>
      <c r="D53" s="6">
        <v>4073</v>
      </c>
      <c r="E53" s="6">
        <v>3860</v>
      </c>
      <c r="F53" s="6">
        <v>1673</v>
      </c>
      <c r="G53" s="6">
        <v>972</v>
      </c>
      <c r="H53" s="6">
        <v>385</v>
      </c>
      <c r="I53" s="6">
        <v>2151</v>
      </c>
      <c r="J53" s="6">
        <v>21</v>
      </c>
      <c r="K53" s="6">
        <v>45</v>
      </c>
      <c r="L53" s="7">
        <f>SUM(USSenateGeneral[[#This Row],[Kirsten E. Gillibrand (DEM)]:[Scattering]])</f>
        <v>79790</v>
      </c>
    </row>
    <row r="54" spans="1:12" x14ac:dyDescent="0.2">
      <c r="A54" s="5" t="s">
        <v>56</v>
      </c>
      <c r="B54" s="6">
        <v>13073</v>
      </c>
      <c r="C54" s="6">
        <v>9796</v>
      </c>
      <c r="D54" s="6">
        <v>1223</v>
      </c>
      <c r="E54" s="6">
        <v>638</v>
      </c>
      <c r="F54" s="6">
        <v>664</v>
      </c>
      <c r="G54" s="6">
        <v>259</v>
      </c>
      <c r="H54" s="6">
        <v>99</v>
      </c>
      <c r="I54" s="6">
        <v>858</v>
      </c>
      <c r="J54" s="6">
        <v>0</v>
      </c>
      <c r="K54" s="6">
        <v>7</v>
      </c>
      <c r="L54" s="7">
        <f>SUM(USSenateGeneral[[#This Row],[Kirsten E. Gillibrand (DEM)]:[Scattering]])</f>
        <v>26617</v>
      </c>
    </row>
    <row r="55" spans="1:12" x14ac:dyDescent="0.2">
      <c r="A55" s="5" t="s">
        <v>57</v>
      </c>
      <c r="B55" s="6">
        <v>9248</v>
      </c>
      <c r="C55" s="6">
        <v>8596</v>
      </c>
      <c r="D55" s="6">
        <v>1255</v>
      </c>
      <c r="E55" s="6">
        <v>550</v>
      </c>
      <c r="F55" s="6">
        <v>499</v>
      </c>
      <c r="G55" s="6">
        <v>168</v>
      </c>
      <c r="H55" s="6">
        <v>89</v>
      </c>
      <c r="I55" s="6">
        <v>339</v>
      </c>
      <c r="J55" s="6">
        <v>11</v>
      </c>
      <c r="K55" s="6">
        <v>5</v>
      </c>
      <c r="L55" s="7">
        <f>SUM(USSenateGeneral[[#This Row],[Kirsten E. Gillibrand (DEM)]:[Scattering]])</f>
        <v>20760</v>
      </c>
    </row>
    <row r="56" spans="1:12" x14ac:dyDescent="0.2">
      <c r="A56" s="5" t="s">
        <v>58</v>
      </c>
      <c r="B56" s="6">
        <v>12374</v>
      </c>
      <c r="C56" s="6">
        <v>14592</v>
      </c>
      <c r="D56" s="6">
        <v>2712</v>
      </c>
      <c r="E56" s="6">
        <v>660</v>
      </c>
      <c r="F56" s="6">
        <v>630</v>
      </c>
      <c r="G56" s="6">
        <v>267</v>
      </c>
      <c r="H56" s="6">
        <v>218</v>
      </c>
      <c r="I56" s="6">
        <v>931</v>
      </c>
      <c r="J56" s="6">
        <v>6</v>
      </c>
      <c r="K56" s="6">
        <v>12</v>
      </c>
      <c r="L56" s="7">
        <f>SUM(USSenateGeneral[[#This Row],[Kirsten E. Gillibrand (DEM)]:[Scattering]])</f>
        <v>32402</v>
      </c>
    </row>
    <row r="57" spans="1:12" x14ac:dyDescent="0.2">
      <c r="A57" s="5" t="s">
        <v>59</v>
      </c>
      <c r="B57" s="6">
        <v>221750</v>
      </c>
      <c r="C57" s="6">
        <v>85222</v>
      </c>
      <c r="D57" s="6">
        <v>10789</v>
      </c>
      <c r="E57" s="6">
        <v>5956</v>
      </c>
      <c r="F57" s="6">
        <v>4190</v>
      </c>
      <c r="G57" s="6">
        <v>2277</v>
      </c>
      <c r="H57" s="6">
        <v>967</v>
      </c>
      <c r="I57" s="6">
        <v>8556</v>
      </c>
      <c r="J57" s="6">
        <v>0</v>
      </c>
      <c r="K57" s="6">
        <v>226</v>
      </c>
      <c r="L57" s="7">
        <f>SUM(USSenateGeneral[[#This Row],[Kirsten E. Gillibrand (DEM)]:[Scattering]])</f>
        <v>339933</v>
      </c>
    </row>
    <row r="58" spans="1:12" x14ac:dyDescent="0.2">
      <c r="A58" s="5" t="s">
        <v>60</v>
      </c>
      <c r="B58" s="6">
        <v>3766</v>
      </c>
      <c r="C58" s="6">
        <v>7553</v>
      </c>
      <c r="D58" s="6">
        <v>1215</v>
      </c>
      <c r="E58" s="6">
        <v>280</v>
      </c>
      <c r="F58" s="6">
        <v>214</v>
      </c>
      <c r="G58" s="6">
        <v>70</v>
      </c>
      <c r="H58" s="6">
        <v>69</v>
      </c>
      <c r="I58" s="6">
        <v>362</v>
      </c>
      <c r="J58" s="6">
        <v>3</v>
      </c>
      <c r="K58" s="6">
        <v>3</v>
      </c>
      <c r="L58" s="7">
        <f>SUM(USSenateGeneral[[#This Row],[Kirsten E. Gillibrand (DEM)]:[Scattering]])</f>
        <v>13535</v>
      </c>
    </row>
    <row r="59" spans="1:12" x14ac:dyDescent="0.2">
      <c r="A59" s="5" t="s">
        <v>61</v>
      </c>
      <c r="B59" s="6">
        <v>3393</v>
      </c>
      <c r="C59" s="6">
        <v>3796</v>
      </c>
      <c r="D59" s="6">
        <v>509</v>
      </c>
      <c r="E59" s="6">
        <v>155</v>
      </c>
      <c r="F59" s="6">
        <v>130</v>
      </c>
      <c r="G59" s="6">
        <v>65</v>
      </c>
      <c r="H59" s="6">
        <v>39</v>
      </c>
      <c r="I59" s="6">
        <v>211</v>
      </c>
      <c r="J59" s="6">
        <v>5</v>
      </c>
      <c r="K59" s="6">
        <v>3</v>
      </c>
      <c r="L59" s="7">
        <f>SUM(USSenateGeneral[[#This Row],[Kirsten E. Gillibrand (DEM)]:[Scattering]])</f>
        <v>8306</v>
      </c>
    </row>
    <row r="60" spans="1:12" x14ac:dyDescent="0.2">
      <c r="A60" s="5" t="s">
        <v>62</v>
      </c>
      <c r="B60" s="6">
        <v>249485</v>
      </c>
      <c r="C60" s="6">
        <v>20112</v>
      </c>
      <c r="D60" s="6">
        <v>2590</v>
      </c>
      <c r="E60" s="6">
        <v>5171</v>
      </c>
      <c r="F60" s="6">
        <v>2369</v>
      </c>
      <c r="G60" s="6">
        <v>698</v>
      </c>
      <c r="H60" s="6">
        <v>331</v>
      </c>
      <c r="I60" s="6">
        <v>11654</v>
      </c>
      <c r="J60" s="6">
        <v>0</v>
      </c>
      <c r="K60" s="6">
        <v>168</v>
      </c>
      <c r="L60" s="7">
        <f>SUM(USSenateGeneral[[#This Row],[Kirsten E. Gillibrand (DEM)]:[Scattering]])</f>
        <v>292578</v>
      </c>
    </row>
    <row r="61" spans="1:12" x14ac:dyDescent="0.2">
      <c r="A61" s="5" t="s">
        <v>63</v>
      </c>
      <c r="B61" s="6">
        <v>499372</v>
      </c>
      <c r="C61" s="6">
        <v>77030</v>
      </c>
      <c r="D61" s="6">
        <v>8074</v>
      </c>
      <c r="E61" s="6">
        <v>35051</v>
      </c>
      <c r="F61" s="6">
        <v>5520</v>
      </c>
      <c r="G61" s="6">
        <v>2793</v>
      </c>
      <c r="H61" s="6">
        <v>869</v>
      </c>
      <c r="I61" s="6">
        <v>19179</v>
      </c>
      <c r="J61" s="6">
        <v>0</v>
      </c>
      <c r="K61" s="6">
        <v>663</v>
      </c>
      <c r="L61" s="7">
        <f>SUM(USSenateGeneral[[#This Row],[Kirsten E. Gillibrand (DEM)]:[Scattering]])</f>
        <v>648551</v>
      </c>
    </row>
    <row r="62" spans="1:12" x14ac:dyDescent="0.2">
      <c r="A62" s="5" t="s">
        <v>64</v>
      </c>
      <c r="B62" s="6">
        <v>451381</v>
      </c>
      <c r="C62" s="6">
        <v>49068</v>
      </c>
      <c r="D62" s="6">
        <v>3920</v>
      </c>
      <c r="E62" s="6">
        <v>21605</v>
      </c>
      <c r="F62" s="6">
        <v>6122</v>
      </c>
      <c r="G62" s="6">
        <v>2671</v>
      </c>
      <c r="H62" s="6">
        <v>825</v>
      </c>
      <c r="I62" s="6">
        <v>12407</v>
      </c>
      <c r="J62" s="6">
        <v>0</v>
      </c>
      <c r="K62" s="6">
        <v>768</v>
      </c>
      <c r="L62" s="7">
        <f>SUM(USSenateGeneral[[#This Row],[Kirsten E. Gillibrand (DEM)]:[Scattering]])</f>
        <v>548767</v>
      </c>
    </row>
    <row r="63" spans="1:12" x14ac:dyDescent="0.2">
      <c r="A63" s="5" t="s">
        <v>65</v>
      </c>
      <c r="B63" s="6">
        <v>379201</v>
      </c>
      <c r="C63" s="6">
        <v>80421</v>
      </c>
      <c r="D63" s="6">
        <v>8600</v>
      </c>
      <c r="E63" s="6">
        <v>11837</v>
      </c>
      <c r="F63" s="6">
        <v>5453</v>
      </c>
      <c r="G63" s="6">
        <v>1923</v>
      </c>
      <c r="H63" s="6">
        <v>789</v>
      </c>
      <c r="I63" s="6">
        <v>18263</v>
      </c>
      <c r="J63" s="6">
        <v>0</v>
      </c>
      <c r="K63" s="6">
        <v>415</v>
      </c>
      <c r="L63" s="7">
        <f>SUM(USSenateGeneral[[#This Row],[Kirsten E. Gillibrand (DEM)]:[Scattering]])</f>
        <v>506902</v>
      </c>
    </row>
    <row r="64" spans="1:12" x14ac:dyDescent="0.2">
      <c r="A64" s="5" t="s">
        <v>66</v>
      </c>
      <c r="B64" s="6">
        <v>66388</v>
      </c>
      <c r="C64" s="6">
        <v>59336</v>
      </c>
      <c r="D64" s="6">
        <v>5704</v>
      </c>
      <c r="E64" s="6">
        <v>2386</v>
      </c>
      <c r="F64" s="6">
        <v>1986</v>
      </c>
      <c r="G64" s="6">
        <v>415</v>
      </c>
      <c r="H64" s="6">
        <v>335</v>
      </c>
      <c r="I64" s="6">
        <v>4160</v>
      </c>
      <c r="J64" s="6">
        <v>0</v>
      </c>
      <c r="K64" s="6">
        <v>116</v>
      </c>
      <c r="L64" s="7">
        <f>SUM(USSenateGeneral[[#This Row],[Kirsten E. Gillibrand (DEM)]:[Scattering]])</f>
        <v>140826</v>
      </c>
    </row>
    <row r="65" spans="1:12" x14ac:dyDescent="0.2">
      <c r="A65" s="8" t="s">
        <v>76</v>
      </c>
      <c r="B65" s="9">
        <f>SUM(B3:B64)</f>
        <v>3755489</v>
      </c>
      <c r="C65" s="9">
        <f t="shared" ref="C65:L65" si="0">SUM(C3:C64)</f>
        <v>1730439</v>
      </c>
      <c r="D65" s="9">
        <f t="shared" si="0"/>
        <v>246171</v>
      </c>
      <c r="E65" s="9">
        <f t="shared" si="0"/>
        <v>160128</v>
      </c>
      <c r="F65" s="9">
        <f t="shared" si="0"/>
        <v>99325</v>
      </c>
      <c r="G65" s="9">
        <f t="shared" si="0"/>
        <v>41989</v>
      </c>
      <c r="H65" s="9">
        <f t="shared" si="0"/>
        <v>21610</v>
      </c>
      <c r="I65" s="9">
        <f t="shared" si="0"/>
        <v>190794</v>
      </c>
      <c r="J65" s="9">
        <f t="shared" si="0"/>
        <v>1069</v>
      </c>
      <c r="K65" s="9">
        <f t="shared" si="0"/>
        <v>3872</v>
      </c>
      <c r="L65" s="9" t="e">
        <f t="shared" si="0"/>
        <v>#REF!</v>
      </c>
    </row>
    <row r="66" spans="1:12" x14ac:dyDescent="0.2">
      <c r="A66" s="11" t="s">
        <v>67</v>
      </c>
      <c r="B66" s="12">
        <f>SUM(B65,E65,F65,G65)</f>
        <v>4056931</v>
      </c>
      <c r="C66" s="12">
        <f>SUM(C65,D65,H65)</f>
        <v>1998220</v>
      </c>
      <c r="D66" s="13"/>
      <c r="E66" s="13"/>
      <c r="F66" s="13"/>
      <c r="G66" s="13"/>
      <c r="H66" s="13"/>
      <c r="I66" s="13"/>
      <c r="J66" s="13"/>
      <c r="K66" s="13"/>
      <c r="L66" s="13"/>
    </row>
  </sheetData>
  <pageMargins left="0.5" right="0.5" top="0.25" bottom="0.25" header="0.25" footer="0.25"/>
  <pageSetup paperSize="5" scale="68" fitToHeight="0" orientation="landscape" r:id="rId1"/>
  <headerFooter alignWithMargins="0">
    <oddFooter xml:space="preserve">&amp;RPage &amp;P of &amp;N   </oddFooter>
  </headerFooter>
  <colBreaks count="1" manualBreakCount="1">
    <brk id="11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 Senator</vt:lpstr>
      <vt:lpstr>'US Senator'!Print_Area</vt:lpstr>
    </vt:vector>
  </TitlesOfParts>
  <Company>NYSBOE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pjorczak</dc:creator>
  <cp:lastModifiedBy>Thomas Connolly</cp:lastModifiedBy>
  <cp:lastPrinted>2018-12-13T16:15:41Z</cp:lastPrinted>
  <dcterms:created xsi:type="dcterms:W3CDTF">2008-10-28T18:22:21Z</dcterms:created>
  <dcterms:modified xsi:type="dcterms:W3CDTF">2018-12-14T14:22:31Z</dcterms:modified>
</cp:coreProperties>
</file>