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tconnolly\Desktop\results for 2018\Parts for Posting\"/>
    </mc:Choice>
  </mc:AlternateContent>
  <xr:revisionPtr revIDLastSave="0" documentId="8_{86166A2D-27AC-45AB-8374-2941C6856094}" xr6:coauthVersionLast="31" xr6:coauthVersionMax="31" xr10:uidLastSave="{00000000-0000-0000-0000-000000000000}"/>
  <bookViews>
    <workbookView xWindow="360" yWindow="90" windowWidth="11340" windowHeight="6795" tabRatio="831" xr2:uid="{00000000-000D-0000-FFFF-FFFF00000000}"/>
  </bookViews>
  <sheets>
    <sheet name="Governor and Lt. Governor" sheetId="1" r:id="rId1"/>
  </sheets>
  <externalReferences>
    <externalReference r:id="rId2"/>
  </externalReferences>
  <definedNames>
    <definedName name="_xlnm.Print_Area" localSheetId="0">'Governor and Lt. Governor'!$A$1:$O$66</definedName>
    <definedName name="_xlnm.Print_Titles" localSheetId="0">'Governor and Lt. Governor'!$1:$2</definedName>
  </definedNames>
  <calcPr calcId="179017"/>
</workbook>
</file>

<file path=xl/calcChain.xml><?xml version="1.0" encoding="utf-8"?>
<calcChain xmlns="http://schemas.openxmlformats.org/spreadsheetml/2006/main">
  <c r="O30" i="1" l="1"/>
  <c r="O15" i="1"/>
  <c r="O50" i="1" l="1"/>
  <c r="O49" i="1"/>
  <c r="O32" i="1"/>
  <c r="O31" i="1"/>
  <c r="O28" i="1"/>
  <c r="O5" i="1"/>
  <c r="N65" i="1" l="1"/>
  <c r="M65" i="1"/>
  <c r="L65" i="1"/>
  <c r="K65" i="1"/>
  <c r="K66" i="1" s="1"/>
  <c r="J65" i="1"/>
  <c r="J66" i="1" s="1"/>
  <c r="I65" i="1"/>
  <c r="H65" i="1"/>
  <c r="G65" i="1"/>
  <c r="F65" i="1"/>
  <c r="E65" i="1"/>
  <c r="E66" i="1" s="1"/>
  <c r="D65" i="1"/>
  <c r="C65" i="1"/>
  <c r="B65" i="1"/>
  <c r="C66" i="1" l="1"/>
  <c r="B66" i="1"/>
  <c r="O64" i="1" l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29" i="1"/>
  <c r="O27" i="1"/>
  <c r="O26" i="1"/>
  <c r="O25" i="1"/>
  <c r="O24" i="1"/>
  <c r="O23" i="1"/>
  <c r="O22" i="1"/>
  <c r="O21" i="1"/>
  <c r="O20" i="1"/>
  <c r="O19" i="1"/>
  <c r="O18" i="1"/>
  <c r="O17" i="1"/>
  <c r="O16" i="1"/>
  <c r="O14" i="1"/>
  <c r="O13" i="1"/>
  <c r="O12" i="1"/>
  <c r="O11" i="1"/>
  <c r="O10" i="1"/>
  <c r="O9" i="1"/>
  <c r="O8" i="1"/>
  <c r="O7" i="1"/>
  <c r="O6" i="1"/>
  <c r="O4" i="1"/>
  <c r="O3" i="1"/>
</calcChain>
</file>

<file path=xl/sharedStrings.xml><?xml version="1.0" encoding="utf-8"?>
<sst xmlns="http://schemas.openxmlformats.org/spreadsheetml/2006/main" count="80" uniqueCount="80">
  <si>
    <t>County</t>
  </si>
  <si>
    <t>Blank</t>
  </si>
  <si>
    <t>Void</t>
  </si>
  <si>
    <t>Scattering</t>
  </si>
  <si>
    <t>Total Votes by County</t>
  </si>
  <si>
    <t xml:space="preserve">Albany County </t>
  </si>
  <si>
    <t xml:space="preserve">Allegany County </t>
  </si>
  <si>
    <t xml:space="preserve">Broome County </t>
  </si>
  <si>
    <t xml:space="preserve">Cattaraugus County </t>
  </si>
  <si>
    <t xml:space="preserve">Cayuga County </t>
  </si>
  <si>
    <t xml:space="preserve">Chautauqua County </t>
  </si>
  <si>
    <t xml:space="preserve">Chemung County </t>
  </si>
  <si>
    <t xml:space="preserve">Chenango County </t>
  </si>
  <si>
    <t xml:space="preserve">Clinton County </t>
  </si>
  <si>
    <t xml:space="preserve">Columbia County </t>
  </si>
  <si>
    <t xml:space="preserve">Cortland County </t>
  </si>
  <si>
    <t xml:space="preserve">Delaware County </t>
  </si>
  <si>
    <t xml:space="preserve">Dutchess County </t>
  </si>
  <si>
    <t xml:space="preserve">Erie County </t>
  </si>
  <si>
    <t xml:space="preserve">Essex County </t>
  </si>
  <si>
    <t xml:space="preserve">Franklin County </t>
  </si>
  <si>
    <t xml:space="preserve">Fulton County </t>
  </si>
  <si>
    <t xml:space="preserve">Genesee County </t>
  </si>
  <si>
    <t xml:space="preserve">Greene County </t>
  </si>
  <si>
    <t xml:space="preserve">Hamilton County </t>
  </si>
  <si>
    <t xml:space="preserve">Herkimer County </t>
  </si>
  <si>
    <t xml:space="preserve">Jefferson County </t>
  </si>
  <si>
    <t xml:space="preserve">Lewis County </t>
  </si>
  <si>
    <t xml:space="preserve">Livingston County </t>
  </si>
  <si>
    <t xml:space="preserve">Madison County </t>
  </si>
  <si>
    <t xml:space="preserve">Monroe County </t>
  </si>
  <si>
    <t xml:space="preserve">Montgomery County </t>
  </si>
  <si>
    <t xml:space="preserve">Nassau County </t>
  </si>
  <si>
    <t xml:space="preserve">Niagara County </t>
  </si>
  <si>
    <t xml:space="preserve">Oneida County </t>
  </si>
  <si>
    <t xml:space="preserve">Onondaga County </t>
  </si>
  <si>
    <t xml:space="preserve">Ontario County </t>
  </si>
  <si>
    <t xml:space="preserve">Orange County </t>
  </si>
  <si>
    <t xml:space="preserve">Orleans County </t>
  </si>
  <si>
    <t xml:space="preserve">Oswego County </t>
  </si>
  <si>
    <t xml:space="preserve">Otsego County </t>
  </si>
  <si>
    <t xml:space="preserve">Putnam County </t>
  </si>
  <si>
    <t xml:space="preserve">Rensselaer County </t>
  </si>
  <si>
    <t xml:space="preserve">Rockland County </t>
  </si>
  <si>
    <t xml:space="preserve">St. Lawrence County </t>
  </si>
  <si>
    <t xml:space="preserve">Saratoga County </t>
  </si>
  <si>
    <t xml:space="preserve">Schenectady County </t>
  </si>
  <si>
    <t xml:space="preserve">Schoharie County </t>
  </si>
  <si>
    <t xml:space="preserve">Schuyler County </t>
  </si>
  <si>
    <t xml:space="preserve">Seneca County </t>
  </si>
  <si>
    <t xml:space="preserve">Steuben County </t>
  </si>
  <si>
    <t xml:space="preserve">Suffolk County </t>
  </si>
  <si>
    <t xml:space="preserve">Sullivan County </t>
  </si>
  <si>
    <t xml:space="preserve">Tioga County </t>
  </si>
  <si>
    <t xml:space="preserve">Tompkins County </t>
  </si>
  <si>
    <t xml:space="preserve">Ulster County </t>
  </si>
  <si>
    <t xml:space="preserve">Warren County </t>
  </si>
  <si>
    <t xml:space="preserve">Washington County </t>
  </si>
  <si>
    <t xml:space="preserve">Wayne County </t>
  </si>
  <si>
    <t xml:space="preserve">Westchester County </t>
  </si>
  <si>
    <t xml:space="preserve">Wyoming County </t>
  </si>
  <si>
    <t xml:space="preserve">Yates County </t>
  </si>
  <si>
    <t xml:space="preserve">Bronx County </t>
  </si>
  <si>
    <t xml:space="preserve">Kings County </t>
  </si>
  <si>
    <t xml:space="preserve">New York County </t>
  </si>
  <si>
    <t xml:space="preserve">Queens County </t>
  </si>
  <si>
    <t xml:space="preserve">Richmond County </t>
  </si>
  <si>
    <t>Total Votes by Candidate</t>
  </si>
  <si>
    <t>Governor and Lt. Governor - General Election - November 6, 2018</t>
  </si>
  <si>
    <t>Andrew M. Cuomo and Kathy C. Hochul (DEM)</t>
  </si>
  <si>
    <t>Marc Molinaro and Julie Killian (REP)</t>
  </si>
  <si>
    <t>Marc Molinaro and Julie Killian (CON)</t>
  </si>
  <si>
    <t>Howie Hawkins and Jia Lee (GRE)</t>
  </si>
  <si>
    <t>Andrew M. Cuomo and Kathy C. Hochul (WOR)</t>
  </si>
  <si>
    <t>Andrew M. Cuomo and Kathy C. Hochul (IND)</t>
  </si>
  <si>
    <t>Andrew M. Cuomo and Kathy C. Hochul (WEP)</t>
  </si>
  <si>
    <t>Marc Molinaro and Julie Killian (REF)</t>
  </si>
  <si>
    <t>Larry Sharpe and Andrew C. Hollister (LBT)</t>
  </si>
  <si>
    <t>Stephanie A. Miner and Michael J. Volpe (SAM)</t>
  </si>
  <si>
    <t>Total Votes by Party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</si>
</sst>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wrapText="1"/>
    </xf>
    <xf numFmtId="3" fontId="5" fillId="0" borderId="1" xfId="0" applyNumberFormat="1" applyFont="1" applyBorder="1" applyAlignment="1">
      <alignment vertical="top"/>
    </xf>
    <xf numFmtId="3" fontId="6" fillId="0" borderId="3" xfId="0" applyNumberFormat="1" applyFont="1" applyBorder="1" applyAlignment="1">
      <alignment vertical="top"/>
    </xf>
    <xf numFmtId="0" fontId="3" fillId="2" borderId="8" xfId="0" applyFont="1" applyFill="1" applyBorder="1" applyAlignment="1">
      <alignment wrapText="1"/>
    </xf>
    <xf numFmtId="3" fontId="6" fillId="3" borderId="4" xfId="0" applyNumberFormat="1" applyFont="1" applyFill="1" applyBorder="1" applyAlignment="1">
      <alignment vertical="top"/>
    </xf>
    <xf numFmtId="3" fontId="6" fillId="5" borderId="5" xfId="0" applyNumberFormat="1" applyFont="1" applyFill="1" applyBorder="1" applyAlignment="1">
      <alignment vertical="top"/>
    </xf>
    <xf numFmtId="0" fontId="6" fillId="2" borderId="9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wrapText="1"/>
    </xf>
    <xf numFmtId="3" fontId="6" fillId="7" borderId="1" xfId="0" applyNumberFormat="1" applyFont="1" applyFill="1" applyBorder="1" applyAlignment="1">
      <alignment vertical="top"/>
    </xf>
    <xf numFmtId="3" fontId="6" fillId="5" borderId="1" xfId="0" applyNumberFormat="1" applyFont="1" applyFill="1" applyBorder="1" applyAlignment="1">
      <alignment vertical="top"/>
    </xf>
  </cellXfs>
  <cellStyles count="1">
    <cellStyle name="Normal" xfId="0" builtinId="0"/>
  </cellStyles>
  <dxfs count="3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ote%20Results\2018\General\Phils%20Copy%20-%20General%20Election%202018%20Accessible%20Resul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or and Lt. Governor"/>
      <sheetName val="Comptroller"/>
      <sheetName val="Attorney General"/>
      <sheetName val="US Senator"/>
      <sheetName val="Gov by 1st AD"/>
      <sheetName val="Gov by 2nd AD"/>
      <sheetName val="Gov by 3rd AD"/>
      <sheetName val="Gov by 4th AD"/>
      <sheetName val="Gov by 5th AD"/>
      <sheetName val="Gov by 6th AD"/>
      <sheetName val="Gov by 7th AD"/>
      <sheetName val="Gov by 8th AD"/>
      <sheetName val="Gov by 9th AD"/>
      <sheetName val="Gov by 10th AD"/>
      <sheetName val="Gov by 11th AD"/>
      <sheetName val="Gov by 12th AD"/>
      <sheetName val="Gov by 13th AD"/>
      <sheetName val="Gov by 14th AD"/>
      <sheetName val="Gov by 15th AD"/>
      <sheetName val="Gov by 16th AD"/>
      <sheetName val="Gov by 17th AD"/>
      <sheetName val="Gov by 18th AD"/>
      <sheetName val="Gov by 19th AD"/>
      <sheetName val="Gov by 20th AD"/>
      <sheetName val="Gov by 21st AD"/>
      <sheetName val="Gov by 22nd AD"/>
      <sheetName val="Gov by 23rd AD"/>
      <sheetName val="Gov by 24th AD"/>
      <sheetName val="Gov by 25th AD"/>
      <sheetName val="Gov by 26th AD"/>
      <sheetName val="Gov by 27th AD"/>
      <sheetName val="Gov by 28th AD"/>
      <sheetName val="Gov by 29th AD"/>
      <sheetName val="Gov by 30th AD"/>
      <sheetName val="Gov by 31st AD"/>
      <sheetName val="Gov by 32nd AD"/>
      <sheetName val="Gov by 33rd AD"/>
      <sheetName val="Gov by 34th AD"/>
      <sheetName val="Gov by 35th AD"/>
      <sheetName val="Gov by 36th AD"/>
      <sheetName val="Gov by 37th AD"/>
      <sheetName val="Gov by 38th AD"/>
      <sheetName val="Gov by 39th AD"/>
      <sheetName val="Gov by 40th AD"/>
      <sheetName val="Gov by 41st AD"/>
      <sheetName val="Gov by 42nd AD"/>
      <sheetName val="Gov by 43rd AD"/>
      <sheetName val="Gov by 44th AD"/>
      <sheetName val="Gov by 45th AD"/>
      <sheetName val="Gov by 46th AD"/>
      <sheetName val="Gov by 47th AD"/>
      <sheetName val="Gov by 48th AD"/>
      <sheetName val="Gov by 49th AD"/>
      <sheetName val="Gov by 50th AD"/>
      <sheetName val="Gov by 51st AD"/>
      <sheetName val="Gov by 52nd AD"/>
      <sheetName val="Gov by 53rd AD"/>
      <sheetName val="Gov by 54th AD"/>
      <sheetName val="Gov by 55th AD"/>
      <sheetName val="Gov by 56th AD"/>
      <sheetName val="Gov by 57th AD"/>
      <sheetName val="Gov by 58th AD"/>
      <sheetName val="Gov bt 59th AD"/>
      <sheetName val="Gov by 60th AD"/>
      <sheetName val="Gov by 61st AD"/>
      <sheetName val="Gov by 62nd AD"/>
      <sheetName val="Gov by 63rd AD"/>
      <sheetName val="Gov by 64th AD"/>
      <sheetName val="Gov by 65th AD"/>
      <sheetName val="Gov by 66th AD"/>
      <sheetName val="Gov by 67th AD"/>
      <sheetName val="Gov by 68th AD"/>
      <sheetName val="Gov by 69th AD"/>
      <sheetName val="Gov by 70th AD"/>
      <sheetName val="Gov by 71st AD"/>
      <sheetName val="Gov by 72nd AD"/>
      <sheetName val="Gov by 73rd AD"/>
      <sheetName val="Gov by 74th AD"/>
      <sheetName val="Gov by 75th AD"/>
      <sheetName val="Gov by 76th AD"/>
      <sheetName val="Gov by 77th AD"/>
      <sheetName val="Gov by 78th AD"/>
      <sheetName val="Gov by 79th AD"/>
      <sheetName val="Gov by 80th AD"/>
      <sheetName val="Gov by 81st AD"/>
      <sheetName val="Gov by 82nd AD"/>
      <sheetName val="Gov by 83rd AD"/>
      <sheetName val="Gov by 84th AD"/>
      <sheetName val="Gov by 85th AD"/>
      <sheetName val="Gov by 86th AD"/>
      <sheetName val="Gov by 87th AD"/>
      <sheetName val="Gov by 88th AD"/>
      <sheetName val="Gov by 89th AD"/>
      <sheetName val="Gov by 90th AD"/>
      <sheetName val="Gov by 91st AD"/>
      <sheetName val="Gov by 92nd AD"/>
      <sheetName val="Gov by 93rd AD"/>
      <sheetName val="Gov by 94th AD"/>
      <sheetName val="Gov by 95th AD"/>
      <sheetName val="Gov by 96th AD"/>
      <sheetName val="Gov by 97th AD"/>
      <sheetName val="Gov by 98th AD"/>
      <sheetName val="Gov by 99th AD"/>
      <sheetName val="Gov by 100th AD"/>
      <sheetName val="Gov by 101st AD"/>
      <sheetName val="Gov by 102nd AD"/>
      <sheetName val="Gov by 103rd AD"/>
      <sheetName val="Gov by 104th AD"/>
      <sheetName val="Gov by 105th AD"/>
      <sheetName val="Gov by 106th AD"/>
      <sheetName val="Gov by 107th AD"/>
      <sheetName val="Gov by 108th AD"/>
      <sheetName val="Gov by 109th AD"/>
      <sheetName val="Gov by 110th AD"/>
      <sheetName val="Gov by 111th AD"/>
      <sheetName val="Gov by 112th AD"/>
      <sheetName val="Gov by 113th AD"/>
      <sheetName val="Gov by 114th AD"/>
      <sheetName val="Gov by 115th AD"/>
      <sheetName val="Gov by 116th AD"/>
      <sheetName val="Gov by 117th AD"/>
      <sheetName val="Gov by 118th AD"/>
      <sheetName val="Gov by 119th AD"/>
      <sheetName val="Gov by 120th AD"/>
      <sheetName val="Gov by 121st AD"/>
      <sheetName val="Gov by 122nd AD"/>
      <sheetName val="Gov by 123rd AD"/>
      <sheetName val="Gov by 124th AD"/>
      <sheetName val="Gov by 125th AD"/>
      <sheetName val="Gov by 126th AD"/>
      <sheetName val="Gov by 127th AD"/>
      <sheetName val="Gov by 128th AD"/>
      <sheetName val="Gov by 129th AD"/>
      <sheetName val="Gov by 130th AD"/>
      <sheetName val="Gov by 131st AD"/>
      <sheetName val="Gov by 132nd AD"/>
      <sheetName val="Gov by 133rd AD"/>
      <sheetName val="Gov by 134th AD"/>
      <sheetName val="Gov by 135th AD"/>
      <sheetName val="Gov by 136th AD"/>
      <sheetName val="Gov by 137th AD"/>
      <sheetName val="Gov by 138th AD"/>
      <sheetName val="Gov by 139th AD"/>
      <sheetName val="Gov by 140th AD"/>
      <sheetName val="Gov by 141st AD"/>
      <sheetName val="Gov by 142nd AD"/>
      <sheetName val="Gov by 143rd AD"/>
      <sheetName val="Gov by 144th AD"/>
      <sheetName val="Gov by 145th AD"/>
      <sheetName val="Gov by 146th AD"/>
      <sheetName val="Gov by 147th AD"/>
      <sheetName val="Gov by 148th AD"/>
      <sheetName val="Gov by 149th AD"/>
      <sheetName val="Gov by 150th AD"/>
      <sheetName val="Gov by 1st CD"/>
      <sheetName val="Gov by 2nd CD"/>
      <sheetName val="Gov by 3rd CD"/>
      <sheetName val="Gov by 4th CD"/>
      <sheetName val="Gov by 5th CD"/>
      <sheetName val="Gov by 6th CD"/>
      <sheetName val="Gov by 7th CD"/>
      <sheetName val="Gov by 8th CD"/>
      <sheetName val="Gov by 9th CD"/>
      <sheetName val="Gov by 10th CD"/>
      <sheetName val="Gov by 11th CD"/>
      <sheetName val="Gov by 12th CD"/>
      <sheetName val="Gov by 13th CD"/>
      <sheetName val="Gov by 14th CD"/>
      <sheetName val="Gov by 15th CD"/>
      <sheetName val="Gov by 16th CD"/>
      <sheetName val="Gov by 17th CD"/>
      <sheetName val="Gov by 18th CD"/>
      <sheetName val="Gov by 19th CD"/>
      <sheetName val="Gov by 20th CD"/>
      <sheetName val="Gov by 21st CD"/>
      <sheetName val="Gov by 22nd CD"/>
      <sheetName val="Gov by 23rd CD"/>
      <sheetName val="Gov by 24th CD"/>
      <sheetName val="Gov by 25th CD"/>
      <sheetName val="Gov by 26th CD"/>
      <sheetName val="Gov by 27th CD"/>
      <sheetName val="Gov by 1st SD"/>
      <sheetName val="Gov by 2nd SD"/>
      <sheetName val="Gov by 3rd SD"/>
      <sheetName val="Gov by 4th SD"/>
      <sheetName val="Gov by 5th SD"/>
      <sheetName val="Gov by 6th SD"/>
      <sheetName val="Gov by 7th SD"/>
      <sheetName val="Gov by 8th SD"/>
      <sheetName val="Gov by 9th SD"/>
      <sheetName val="Gov by 10th SD"/>
      <sheetName val="Gov by 11th SD"/>
      <sheetName val="Gov by 12th SD"/>
      <sheetName val="Gov by 13th SD"/>
      <sheetName val="Gov by 14th SD"/>
      <sheetName val="Gov by 15th SD"/>
      <sheetName val="Gov by 16th SD"/>
      <sheetName val="Gov by 17th SD"/>
      <sheetName val="Gov by 18th SD"/>
      <sheetName val="Gov by 19th SD"/>
      <sheetName val="Gov by 20th SD"/>
      <sheetName val="Gov by 21st SD"/>
      <sheetName val="Gov by 22nd SD"/>
      <sheetName val="Gov by 23rd SD"/>
      <sheetName val="Gov by 24th SD"/>
      <sheetName val="Gov by 25th SD"/>
      <sheetName val="Gov by 26th SD"/>
      <sheetName val="Gov by 27th SD"/>
      <sheetName val="Gov by 28th SD"/>
      <sheetName val="Gov by 29th SD"/>
      <sheetName val="Gov by 30th SD"/>
      <sheetName val="Gov by 31st SD"/>
      <sheetName val="Gov by 32nd SD"/>
      <sheetName val="Gov by 33rd SD"/>
      <sheetName val="Gov by 34th SD"/>
      <sheetName val="Gov by 35th SD"/>
      <sheetName val="Gov by 36th SD"/>
      <sheetName val="Gov by 37th SD"/>
      <sheetName val="Gov by 38th SD"/>
      <sheetName val="Gov by 39th SD"/>
      <sheetName val="Gov by 40th SD"/>
      <sheetName val="Gov by 41st SD"/>
      <sheetName val="Gov by 42nd SD"/>
      <sheetName val="Gov by 43rd SD"/>
      <sheetName val="Gov by 44th SD"/>
      <sheetName val="Gov by 45th SD"/>
      <sheetName val="Gov by 46th SD"/>
      <sheetName val="Gov by 47th SD"/>
      <sheetName val="Gov by 48th SD"/>
      <sheetName val="Gov by 49th SD"/>
      <sheetName val="Gov by 50th SD"/>
      <sheetName val="Gov by 51st SD"/>
      <sheetName val="Gov by 52nd SD"/>
      <sheetName val="Gov by 53rd SD"/>
      <sheetName val="Gov by 54th SD"/>
      <sheetName val="Gov by 55th SD"/>
      <sheetName val="Gov by 56th SD"/>
      <sheetName val="Gov by 57th SD"/>
      <sheetName val="Gov by 58th SD"/>
      <sheetName val="Gov by 59th SD"/>
      <sheetName val="Gov by 60th SD"/>
      <sheetName val="Gov by 61st SD"/>
      <sheetName val="Gov by 62nd SD"/>
      <sheetName val="Gov by 63rd SD"/>
      <sheetName val="1st JD"/>
      <sheetName val="2nd JD"/>
      <sheetName val="3rd JD"/>
      <sheetName val="5th JD"/>
      <sheetName val="6th JD"/>
      <sheetName val="7th JD"/>
      <sheetName val="8th JD"/>
      <sheetName val="9th JD"/>
      <sheetName val="10th JD"/>
      <sheetName val="11th JD"/>
      <sheetName val="12th JD"/>
      <sheetName val="13th JD"/>
      <sheetName val="1st CD"/>
      <sheetName val="2nd CD"/>
      <sheetName val="3rd CD"/>
      <sheetName val="4th CD"/>
      <sheetName val="5th CD"/>
      <sheetName val="6th CD"/>
      <sheetName val="7th CD"/>
      <sheetName val="8th CD"/>
      <sheetName val="9th CD"/>
      <sheetName val="10th CD"/>
      <sheetName val="11th CD"/>
      <sheetName val="12th CD"/>
      <sheetName val="13th CD"/>
      <sheetName val="14th CD"/>
      <sheetName val="15th CD"/>
      <sheetName val="16th CD"/>
      <sheetName val="17th CD"/>
      <sheetName val="18th CD"/>
      <sheetName val="19th CD"/>
      <sheetName val="20th CD"/>
      <sheetName val="21st CD"/>
      <sheetName val="22nd CD"/>
      <sheetName val="23rd CD"/>
      <sheetName val="24th CD"/>
      <sheetName val="25th CD"/>
      <sheetName val="26th CD"/>
      <sheetName val="27th CD"/>
      <sheetName val="1st SD"/>
      <sheetName val="2nd SD"/>
      <sheetName val="3rd SD"/>
      <sheetName val="4th SD"/>
      <sheetName val="5th SD"/>
      <sheetName val="6th SD"/>
      <sheetName val="7th SD"/>
      <sheetName val="8th SD"/>
      <sheetName val="9th SD"/>
      <sheetName val="10th SD"/>
      <sheetName val="11th SD"/>
      <sheetName val="12th SD"/>
      <sheetName val="13th SD"/>
      <sheetName val="14th SD"/>
      <sheetName val="15th SD"/>
      <sheetName val="16th SD"/>
      <sheetName val="17th SD"/>
      <sheetName val="18th SD"/>
      <sheetName val="19th SD"/>
      <sheetName val="20th SD"/>
      <sheetName val="21st SD"/>
      <sheetName val="22nd SD"/>
      <sheetName val="23rd SD"/>
      <sheetName val="24th SD"/>
      <sheetName val="25th SD"/>
      <sheetName val="26th SD"/>
      <sheetName val="27th SD"/>
      <sheetName val="28th SD"/>
      <sheetName val="29th SD"/>
      <sheetName val="30th SD"/>
      <sheetName val="31st SD"/>
      <sheetName val="32nd SD"/>
      <sheetName val="33rd SD"/>
      <sheetName val="34th SD"/>
      <sheetName val="35th SD"/>
      <sheetName val="36th SD"/>
      <sheetName val="37th SD"/>
      <sheetName val="38th SD"/>
      <sheetName val="39th SD"/>
      <sheetName val="40th SD"/>
      <sheetName val="41st SD"/>
      <sheetName val="42nd SD"/>
      <sheetName val="43rd SD"/>
      <sheetName val="44th SD"/>
      <sheetName val="45th SD"/>
      <sheetName val="46th SD"/>
      <sheetName val="47th SD"/>
      <sheetName val="48th SD"/>
      <sheetName val="49th SD"/>
      <sheetName val="50th SD"/>
      <sheetName val="51st SD"/>
      <sheetName val="52nd SD"/>
      <sheetName val="53rd SD"/>
      <sheetName val="54th SD"/>
      <sheetName val="55th SD"/>
      <sheetName val="56th SD"/>
      <sheetName val="57th SD"/>
      <sheetName val="58th SD"/>
      <sheetName val="59th SD"/>
      <sheetName val="60th SD"/>
      <sheetName val="61st SD"/>
      <sheetName val="62nd SD"/>
      <sheetName val="63rd SD"/>
      <sheetName val="1st AD"/>
      <sheetName val="2nd AD"/>
      <sheetName val="3rd AD"/>
      <sheetName val="4th AD"/>
      <sheetName val="5th AD"/>
      <sheetName val="6th AD"/>
      <sheetName val="7th AD"/>
      <sheetName val="8th AD"/>
      <sheetName val="9th AD"/>
      <sheetName val="10th AD"/>
      <sheetName val="11th AD"/>
      <sheetName val="12th AD"/>
      <sheetName val="13th AD"/>
      <sheetName val="14th AD"/>
      <sheetName val="15th AD"/>
      <sheetName val="16th AD"/>
      <sheetName val="17th AD"/>
      <sheetName val="18th AD"/>
      <sheetName val="19th AD"/>
      <sheetName val="20th AD"/>
      <sheetName val="21st AD"/>
      <sheetName val="22nd AD"/>
      <sheetName val="23rd AD"/>
      <sheetName val="24th AD"/>
      <sheetName val="25th AD"/>
      <sheetName val="26th AD"/>
      <sheetName val="27th AD"/>
      <sheetName val="28th AD"/>
      <sheetName val="29th AD"/>
      <sheetName val="30th AD"/>
      <sheetName val="31st AD"/>
      <sheetName val="32nd AD"/>
      <sheetName val="33rd AD"/>
      <sheetName val="34th AD"/>
      <sheetName val="35th AD"/>
      <sheetName val="36th AD"/>
      <sheetName val="37th AD"/>
      <sheetName val="38th AD"/>
      <sheetName val="39th AD"/>
      <sheetName val="40th AD"/>
      <sheetName val="41st AD"/>
      <sheetName val="42nd AD"/>
      <sheetName val="43rd AD"/>
      <sheetName val="44th AD"/>
      <sheetName val="45th AD"/>
      <sheetName val="46th AD"/>
      <sheetName val="47th AD"/>
      <sheetName val="48th AD"/>
      <sheetName val="49th AD"/>
      <sheetName val="50th AD"/>
      <sheetName val="51st AD"/>
      <sheetName val="52nd AD"/>
      <sheetName val="53rd AD"/>
      <sheetName val="54th AD"/>
      <sheetName val="55th AD"/>
      <sheetName val="56th AD"/>
      <sheetName val="57th AD"/>
      <sheetName val="58th AD"/>
      <sheetName val="59th AD"/>
      <sheetName val="60th AD"/>
      <sheetName val="61st AD"/>
      <sheetName val="62nd AD"/>
      <sheetName val="63rd AD"/>
      <sheetName val="64th AD"/>
      <sheetName val="65th AD"/>
      <sheetName val="66th AD"/>
      <sheetName val="67th AD"/>
      <sheetName val="68th AD"/>
      <sheetName val="69th AD"/>
      <sheetName val="70th AD"/>
      <sheetName val="71st AD"/>
      <sheetName val="72nd AD"/>
      <sheetName val="73rd AD"/>
      <sheetName val="74th AD"/>
      <sheetName val="75th AD"/>
      <sheetName val="76th AD"/>
      <sheetName val="77th AD"/>
      <sheetName val="78th AD"/>
      <sheetName val="79th AD"/>
      <sheetName val="80th AD"/>
      <sheetName val="81st AD"/>
      <sheetName val="82nd AD"/>
      <sheetName val="83rd AD"/>
      <sheetName val="84th AD"/>
      <sheetName val="85th AD"/>
      <sheetName val="86th AD"/>
      <sheetName val="87th AD"/>
      <sheetName val="88th AD"/>
      <sheetName val="89th AD"/>
      <sheetName val="90th AD"/>
      <sheetName val="91st AD"/>
      <sheetName val="92nd AD"/>
      <sheetName val="93rd AD"/>
      <sheetName val="94th AD"/>
      <sheetName val="95th AD"/>
      <sheetName val="96th AD"/>
      <sheetName val="97th AD"/>
      <sheetName val="98th AD"/>
      <sheetName val="99th AD"/>
      <sheetName val="100th AD"/>
      <sheetName val="101st AD"/>
      <sheetName val="102nd AD"/>
      <sheetName val="103rd AD"/>
      <sheetName val="104th AD"/>
      <sheetName val="105th AD"/>
      <sheetName val="106th AD"/>
      <sheetName val="107th AD"/>
      <sheetName val="108th AD"/>
      <sheetName val="109th AD"/>
      <sheetName val="110th AD"/>
      <sheetName val="111th AD"/>
      <sheetName val="112th AD"/>
      <sheetName val="113th AD"/>
      <sheetName val="114th AD"/>
      <sheetName val="115th AD"/>
      <sheetName val="116th AD"/>
      <sheetName val="117th AD"/>
      <sheetName val="118th AD"/>
      <sheetName val="119th AD"/>
      <sheetName val="120th AD"/>
      <sheetName val="121st AD"/>
      <sheetName val="122nd AD"/>
      <sheetName val="123rd AD"/>
      <sheetName val="124th AD"/>
      <sheetName val="125th AD"/>
      <sheetName val="126th AD"/>
      <sheetName val="127th AD"/>
      <sheetName val="128th AD"/>
      <sheetName val="129th AD"/>
      <sheetName val="130th AD"/>
      <sheetName val="131st AD"/>
      <sheetName val="132nd AD"/>
      <sheetName val="133rd AD"/>
      <sheetName val="134th AD"/>
      <sheetName val="135th AD"/>
      <sheetName val="136th AD"/>
      <sheetName val="137th AD"/>
      <sheetName val="138th AD"/>
      <sheetName val="139th AD"/>
      <sheetName val="140th AD"/>
      <sheetName val="141st AD"/>
      <sheetName val="142nd AD"/>
      <sheetName val="143rd AD"/>
      <sheetName val="144th AD"/>
      <sheetName val="145th AD"/>
      <sheetName val="146th AD"/>
      <sheetName val="147th AD"/>
      <sheetName val="148th AD"/>
      <sheetName val="149th AD"/>
      <sheetName val="150th AD"/>
      <sheetName val="Phils Copy - General Election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3DEDAF-3D5F-4F92-8A7A-8BBEE2EB7BC9}" name="GovLtGovGeneral" displayName="GovLtGovGeneral" ref="A2:O66" totalsRowShown="0" headerRowDxfId="33" headerRowBorderDxfId="32" tableBorderDxfId="31" totalsRowBorderDxfId="30">
  <tableColumns count="15">
    <tableColumn id="1" xr3:uid="{8E5DDF31-5933-4786-B892-EAC2AFE95455}" name="County" dataDxfId="29" totalsRowDxfId="28"/>
    <tableColumn id="2" xr3:uid="{0DC283FA-75D3-4AFF-8F1B-5B3A9E4279CF}" name="Andrew M. Cuomo and Kathy C. Hochul (DEM)" dataDxfId="27" totalsRowDxfId="26"/>
    <tableColumn id="16" xr3:uid="{EE1ADC1F-3E45-44A5-B5B2-141265E7EE78}" name="Marc Molinaro and Julie Killian (REP)" dataDxfId="25" totalsRowDxfId="24"/>
    <tableColumn id="15" xr3:uid="{4A8A7D9A-093C-450A-9BB8-7F10F5872324}" name="Marc Molinaro and Julie Killian (CON)" dataDxfId="23" totalsRowDxfId="22"/>
    <tableColumn id="14" xr3:uid="{FE2CC06A-ED76-4ABA-AB79-42A3A778851F}" name="Howie Hawkins and Jia Lee (GRE)" dataDxfId="21" totalsRowDxfId="20"/>
    <tableColumn id="13" xr3:uid="{1E3007A5-05A7-431C-8972-20BA0036C617}" name="Andrew M. Cuomo and Kathy C. Hochul (WOR)" dataDxfId="19" totalsRowDxfId="18"/>
    <tableColumn id="12" xr3:uid="{07405830-4512-4BA4-9653-55C299B66F85}" name="Andrew M. Cuomo and Kathy C. Hochul (IND)" dataDxfId="17" totalsRowDxfId="16"/>
    <tableColumn id="11" xr3:uid="{100D3AE7-FB13-4BBF-AF60-A7CE9EF9AC0D}" name="Andrew M. Cuomo and Kathy C. Hochul (WEP)" dataDxfId="15" totalsRowDxfId="14"/>
    <tableColumn id="10" xr3:uid="{BE982F37-F0DC-4E72-80C5-B7D5E68E84D0}" name="Marc Molinaro and Julie Killian (REF)" dataDxfId="13" totalsRowDxfId="12"/>
    <tableColumn id="9" xr3:uid="{62A90D1A-7D44-4FDA-8F31-30738E6473E6}" name="Larry Sharpe and Andrew C. Hollister (LBT)" dataDxfId="11" totalsRowDxfId="10"/>
    <tableColumn id="8" xr3:uid="{D7CDBF9B-FA29-4556-9F5F-BAD343F72B0D}" name="Stephanie A. Miner and Michael J. Volpe (SAM)" dataDxfId="9" totalsRowDxfId="8"/>
    <tableColumn id="7" xr3:uid="{3E2DCB5F-2AC8-4507-B46A-34B83521102A}" name="Blank" dataDxfId="7" totalsRowDxfId="6"/>
    <tableColumn id="6" xr3:uid="{088B638D-A471-4524-9C80-36C1A0D8451F}" name="Void" dataDxfId="5" totalsRowDxfId="4"/>
    <tableColumn id="3" xr3:uid="{B0AFA857-B45D-48B3-B8A0-FC21D930A2C2}" name="Scattering" dataDxfId="3" totalsRowDxfId="2"/>
    <tableColumn id="4" xr3:uid="{2F4814DC-72AC-4FA8-B1C1-489B41C6DB8A}" name="Total Votes by County" dataDxfId="1" totalsRowDxfId="0">
      <calculatedColumnFormula>SUM(GovLtGovGeneral[[#This Row],[Andrew M. Cuomo and Kathy C. Hochul (DEM)]:[Scattering]])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zoomScaleNormal="100" workbookViewId="0">
      <pane xSplit="1" ySplit="2" topLeftCell="H3" activePane="bottomRight" state="frozen"/>
      <selection pane="topRight" activeCell="B1" sqref="B1"/>
      <selection pane="bottomLeft" activeCell="A3" sqref="A3"/>
      <selection pane="bottomRight" activeCell="A29" sqref="A3:O66"/>
    </sheetView>
  </sheetViews>
  <sheetFormatPr defaultRowHeight="12.75" x14ac:dyDescent="0.2"/>
  <cols>
    <col min="1" max="1" width="31.42578125" bestFit="1" customWidth="1"/>
    <col min="2" max="13" width="21.5703125" customWidth="1"/>
    <col min="14" max="14" width="21.85546875" customWidth="1"/>
    <col min="15" max="15" width="0.5703125" hidden="1" customWidth="1"/>
  </cols>
  <sheetData>
    <row r="1" spans="1:15" s="2" customFormat="1" ht="24.95" customHeight="1" x14ac:dyDescent="0.2">
      <c r="A1" s="1" t="s">
        <v>68</v>
      </c>
    </row>
    <row r="2" spans="1:15" s="2" customFormat="1" ht="24.95" customHeight="1" x14ac:dyDescent="0.2">
      <c r="A2" s="11" t="s">
        <v>0</v>
      </c>
      <c r="B2" s="3" t="s">
        <v>69</v>
      </c>
      <c r="C2" s="3" t="s">
        <v>70</v>
      </c>
      <c r="D2" s="3" t="s">
        <v>71</v>
      </c>
      <c r="E2" s="3" t="s">
        <v>72</v>
      </c>
      <c r="F2" s="3" t="s">
        <v>73</v>
      </c>
      <c r="G2" s="3" t="s">
        <v>74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1</v>
      </c>
      <c r="M2" s="3" t="s">
        <v>2</v>
      </c>
      <c r="N2" s="3" t="s">
        <v>3</v>
      </c>
      <c r="O2" s="4" t="s">
        <v>4</v>
      </c>
    </row>
    <row r="3" spans="1:15" x14ac:dyDescent="0.2">
      <c r="A3" s="5" t="s">
        <v>5</v>
      </c>
      <c r="B3" s="6">
        <v>54909</v>
      </c>
      <c r="C3" s="6">
        <v>38357</v>
      </c>
      <c r="D3" s="6">
        <v>6725</v>
      </c>
      <c r="E3" s="6">
        <v>3543</v>
      </c>
      <c r="F3" s="6">
        <v>2489</v>
      </c>
      <c r="G3" s="6">
        <v>1408</v>
      </c>
      <c r="H3" s="6">
        <v>886</v>
      </c>
      <c r="I3" s="6">
        <v>835</v>
      </c>
      <c r="J3" s="6">
        <v>1867</v>
      </c>
      <c r="K3" s="6">
        <v>3007</v>
      </c>
      <c r="L3" s="6">
        <v>2807</v>
      </c>
      <c r="M3" s="6">
        <v>268</v>
      </c>
      <c r="N3" s="6">
        <v>195</v>
      </c>
      <c r="O3" s="7">
        <f>SUM(GovLtGovGeneral[[#This Row],[Andrew M. Cuomo and Kathy C. Hochul (DEM)]:[Scattering]])</f>
        <v>117296</v>
      </c>
    </row>
    <row r="4" spans="1:15" x14ac:dyDescent="0.2">
      <c r="A4" s="5" t="s">
        <v>6</v>
      </c>
      <c r="B4" s="6">
        <v>3254</v>
      </c>
      <c r="C4" s="6">
        <v>9234</v>
      </c>
      <c r="D4" s="6">
        <v>833</v>
      </c>
      <c r="E4" s="6">
        <v>183</v>
      </c>
      <c r="F4" s="6">
        <v>80</v>
      </c>
      <c r="G4" s="6">
        <v>106</v>
      </c>
      <c r="H4" s="6">
        <v>46</v>
      </c>
      <c r="I4" s="6">
        <v>65</v>
      </c>
      <c r="J4" s="6">
        <v>963</v>
      </c>
      <c r="K4" s="6">
        <v>117</v>
      </c>
      <c r="L4" s="6">
        <v>462</v>
      </c>
      <c r="M4" s="6">
        <v>3</v>
      </c>
      <c r="N4" s="6">
        <v>7</v>
      </c>
      <c r="O4" s="7">
        <f>SUM(GovLtGovGeneral[[#This Row],[Andrew M. Cuomo and Kathy C. Hochul (DEM)]:[Scattering]])</f>
        <v>15353</v>
      </c>
    </row>
    <row r="5" spans="1:15" x14ac:dyDescent="0.2">
      <c r="A5" s="5" t="s">
        <v>7</v>
      </c>
      <c r="B5" s="6">
        <v>29065</v>
      </c>
      <c r="C5" s="6">
        <v>32865</v>
      </c>
      <c r="D5" s="6">
        <v>3244</v>
      </c>
      <c r="E5" s="6">
        <v>1320</v>
      </c>
      <c r="F5" s="6">
        <v>1144</v>
      </c>
      <c r="G5" s="6">
        <v>931</v>
      </c>
      <c r="H5" s="6">
        <v>379</v>
      </c>
      <c r="I5" s="6">
        <v>474</v>
      </c>
      <c r="J5" s="6">
        <v>2000</v>
      </c>
      <c r="K5" s="6">
        <v>802</v>
      </c>
      <c r="L5" s="6">
        <v>1981</v>
      </c>
      <c r="M5" s="6">
        <v>252</v>
      </c>
      <c r="N5" s="6">
        <v>50</v>
      </c>
      <c r="O5" s="7" t="e">
        <f>SUM([1]!GovLtGovGeneral[[#This Row],[Andrew M. Cuomo and Kathy C. Hochul (DEM)]:[Scattering]])</f>
        <v>#REF!</v>
      </c>
    </row>
    <row r="6" spans="1:15" x14ac:dyDescent="0.2">
      <c r="A6" s="5" t="s">
        <v>8</v>
      </c>
      <c r="B6" s="6">
        <v>6545</v>
      </c>
      <c r="C6" s="6">
        <v>13240</v>
      </c>
      <c r="D6" s="6">
        <v>1629</v>
      </c>
      <c r="E6" s="6">
        <v>307</v>
      </c>
      <c r="F6" s="6">
        <v>146</v>
      </c>
      <c r="G6" s="6">
        <v>265</v>
      </c>
      <c r="H6" s="6">
        <v>78</v>
      </c>
      <c r="I6" s="6">
        <v>159</v>
      </c>
      <c r="J6" s="6">
        <v>1060</v>
      </c>
      <c r="K6" s="6">
        <v>192</v>
      </c>
      <c r="L6" s="6">
        <v>977</v>
      </c>
      <c r="M6" s="6">
        <v>19</v>
      </c>
      <c r="N6" s="6">
        <v>4</v>
      </c>
      <c r="O6" s="7">
        <f>SUM(GovLtGovGeneral[[#This Row],[Andrew M. Cuomo and Kathy C. Hochul (DEM)]:[Scattering]])</f>
        <v>24621</v>
      </c>
    </row>
    <row r="7" spans="1:15" x14ac:dyDescent="0.2">
      <c r="A7" s="5" t="s">
        <v>9</v>
      </c>
      <c r="B7" s="6">
        <v>9112</v>
      </c>
      <c r="C7" s="6">
        <v>12728</v>
      </c>
      <c r="D7" s="6">
        <v>1799</v>
      </c>
      <c r="E7" s="6">
        <v>520</v>
      </c>
      <c r="F7" s="6">
        <v>232</v>
      </c>
      <c r="G7" s="6">
        <v>333</v>
      </c>
      <c r="H7" s="6">
        <v>106</v>
      </c>
      <c r="I7" s="6">
        <v>179</v>
      </c>
      <c r="J7" s="6">
        <v>1023</v>
      </c>
      <c r="K7" s="6">
        <v>787</v>
      </c>
      <c r="L7" s="6">
        <v>1276</v>
      </c>
      <c r="M7" s="6">
        <v>55</v>
      </c>
      <c r="N7" s="6">
        <v>21</v>
      </c>
      <c r="O7" s="7">
        <f>SUM(GovLtGovGeneral[[#This Row],[Andrew M. Cuomo and Kathy C. Hochul (DEM)]:[Scattering]])</f>
        <v>28171</v>
      </c>
    </row>
    <row r="8" spans="1:15" x14ac:dyDescent="0.2">
      <c r="A8" s="5" t="s">
        <v>10</v>
      </c>
      <c r="B8" s="6">
        <v>14260</v>
      </c>
      <c r="C8" s="6">
        <v>22435</v>
      </c>
      <c r="D8" s="6">
        <v>3108</v>
      </c>
      <c r="E8" s="6">
        <v>461</v>
      </c>
      <c r="F8" s="6">
        <v>395</v>
      </c>
      <c r="G8" s="6">
        <v>594</v>
      </c>
      <c r="H8" s="6">
        <v>198</v>
      </c>
      <c r="I8" s="6">
        <v>280</v>
      </c>
      <c r="J8" s="6">
        <v>1413</v>
      </c>
      <c r="K8" s="6">
        <v>315</v>
      </c>
      <c r="L8" s="6">
        <v>854</v>
      </c>
      <c r="M8" s="6">
        <v>163</v>
      </c>
      <c r="N8" s="6">
        <v>29</v>
      </c>
      <c r="O8" s="7">
        <f>SUM(GovLtGovGeneral[[#This Row],[Andrew M. Cuomo and Kathy C. Hochul (DEM)]:[Scattering]])</f>
        <v>44505</v>
      </c>
    </row>
    <row r="9" spans="1:15" x14ac:dyDescent="0.2">
      <c r="A9" s="5" t="s">
        <v>11</v>
      </c>
      <c r="B9" s="6">
        <v>9588</v>
      </c>
      <c r="C9" s="6">
        <v>15635</v>
      </c>
      <c r="D9" s="6">
        <v>1468</v>
      </c>
      <c r="E9" s="6">
        <v>354</v>
      </c>
      <c r="F9" s="6">
        <v>199</v>
      </c>
      <c r="G9" s="6">
        <v>298</v>
      </c>
      <c r="H9" s="6">
        <v>106</v>
      </c>
      <c r="I9" s="6">
        <v>191</v>
      </c>
      <c r="J9" s="6">
        <v>1604</v>
      </c>
      <c r="K9" s="6">
        <v>260</v>
      </c>
      <c r="L9" s="6">
        <v>741</v>
      </c>
      <c r="M9" s="6">
        <v>0</v>
      </c>
      <c r="N9" s="6">
        <v>20</v>
      </c>
      <c r="O9" s="7">
        <f>SUM(GovLtGovGeneral[[#This Row],[Andrew M. Cuomo and Kathy C. Hochul (DEM)]:[Scattering]])</f>
        <v>30464</v>
      </c>
    </row>
    <row r="10" spans="1:15" x14ac:dyDescent="0.2">
      <c r="A10" s="5" t="s">
        <v>12</v>
      </c>
      <c r="B10" s="6">
        <v>4714</v>
      </c>
      <c r="C10" s="6">
        <v>9442</v>
      </c>
      <c r="D10" s="6">
        <v>715</v>
      </c>
      <c r="E10" s="6">
        <v>269</v>
      </c>
      <c r="F10" s="6">
        <v>139</v>
      </c>
      <c r="G10" s="6">
        <v>155</v>
      </c>
      <c r="H10" s="6">
        <v>61</v>
      </c>
      <c r="I10" s="6">
        <v>102</v>
      </c>
      <c r="J10" s="6">
        <v>766</v>
      </c>
      <c r="K10" s="6">
        <v>223</v>
      </c>
      <c r="L10" s="6">
        <v>575</v>
      </c>
      <c r="M10" s="6">
        <v>11</v>
      </c>
      <c r="N10" s="6">
        <v>10</v>
      </c>
      <c r="O10" s="7">
        <f>SUM(GovLtGovGeneral[[#This Row],[Andrew M. Cuomo and Kathy C. Hochul (DEM)]:[Scattering]])</f>
        <v>17182</v>
      </c>
    </row>
    <row r="11" spans="1:15" x14ac:dyDescent="0.2">
      <c r="A11" s="5" t="s">
        <v>13</v>
      </c>
      <c r="B11" s="6">
        <v>10591</v>
      </c>
      <c r="C11" s="6">
        <v>12037</v>
      </c>
      <c r="D11" s="6">
        <v>1000</v>
      </c>
      <c r="E11" s="6">
        <v>391</v>
      </c>
      <c r="F11" s="6">
        <v>361</v>
      </c>
      <c r="G11" s="6">
        <v>434</v>
      </c>
      <c r="H11" s="6">
        <v>99</v>
      </c>
      <c r="I11" s="6">
        <v>190</v>
      </c>
      <c r="J11" s="6">
        <v>733</v>
      </c>
      <c r="K11" s="6">
        <v>283</v>
      </c>
      <c r="L11" s="6">
        <v>985</v>
      </c>
      <c r="M11" s="6">
        <v>15</v>
      </c>
      <c r="N11" s="6">
        <v>15</v>
      </c>
      <c r="O11" s="7">
        <f>SUM(GovLtGovGeneral[[#This Row],[Andrew M. Cuomo and Kathy C. Hochul (DEM)]:[Scattering]])</f>
        <v>27134</v>
      </c>
    </row>
    <row r="12" spans="1:15" x14ac:dyDescent="0.2">
      <c r="A12" s="5" t="s">
        <v>14</v>
      </c>
      <c r="B12" s="6">
        <v>12451</v>
      </c>
      <c r="C12" s="6">
        <v>11985</v>
      </c>
      <c r="D12" s="6">
        <v>2009</v>
      </c>
      <c r="E12" s="6">
        <v>669</v>
      </c>
      <c r="F12" s="6">
        <v>709</v>
      </c>
      <c r="G12" s="6">
        <v>315</v>
      </c>
      <c r="H12" s="6">
        <v>190</v>
      </c>
      <c r="I12" s="6">
        <v>259</v>
      </c>
      <c r="J12" s="6">
        <v>340</v>
      </c>
      <c r="K12" s="6">
        <v>296</v>
      </c>
      <c r="L12" s="6">
        <v>579</v>
      </c>
      <c r="M12" s="6">
        <v>52</v>
      </c>
      <c r="N12" s="6">
        <v>46</v>
      </c>
      <c r="O12" s="7">
        <f>SUM(GovLtGovGeneral[[#This Row],[Andrew M. Cuomo and Kathy C. Hochul (DEM)]:[Scattering]])</f>
        <v>29900</v>
      </c>
    </row>
    <row r="13" spans="1:15" x14ac:dyDescent="0.2">
      <c r="A13" s="5" t="s">
        <v>15</v>
      </c>
      <c r="B13" s="6">
        <v>5963</v>
      </c>
      <c r="C13" s="6">
        <v>7029</v>
      </c>
      <c r="D13" s="6">
        <v>795</v>
      </c>
      <c r="E13" s="6">
        <v>291</v>
      </c>
      <c r="F13" s="6">
        <v>154</v>
      </c>
      <c r="G13" s="6">
        <v>187</v>
      </c>
      <c r="H13" s="6">
        <v>79</v>
      </c>
      <c r="I13" s="6">
        <v>129</v>
      </c>
      <c r="J13" s="6">
        <v>932</v>
      </c>
      <c r="K13" s="6">
        <v>677</v>
      </c>
      <c r="L13" s="6">
        <v>619</v>
      </c>
      <c r="M13" s="6">
        <v>0</v>
      </c>
      <c r="N13" s="6">
        <v>8</v>
      </c>
      <c r="O13" s="7">
        <f>SUM(GovLtGovGeneral[[#This Row],[Andrew M. Cuomo and Kathy C. Hochul (DEM)]:[Scattering]])</f>
        <v>16863</v>
      </c>
    </row>
    <row r="14" spans="1:15" x14ac:dyDescent="0.2">
      <c r="A14" s="5" t="s">
        <v>16</v>
      </c>
      <c r="B14" s="6">
        <v>5373</v>
      </c>
      <c r="C14" s="6">
        <v>9075</v>
      </c>
      <c r="D14" s="6">
        <v>766</v>
      </c>
      <c r="E14" s="6">
        <v>311</v>
      </c>
      <c r="F14" s="6">
        <v>192</v>
      </c>
      <c r="G14" s="6">
        <v>129</v>
      </c>
      <c r="H14" s="6">
        <v>102</v>
      </c>
      <c r="I14" s="6">
        <v>93</v>
      </c>
      <c r="J14" s="6">
        <v>930</v>
      </c>
      <c r="K14" s="6">
        <v>140</v>
      </c>
      <c r="L14" s="6">
        <v>289</v>
      </c>
      <c r="M14" s="6">
        <v>4</v>
      </c>
      <c r="N14" s="6">
        <v>15</v>
      </c>
      <c r="O14" s="7">
        <f>SUM(GovLtGovGeneral[[#This Row],[Andrew M. Cuomo and Kathy C. Hochul (DEM)]:[Scattering]])</f>
        <v>17419</v>
      </c>
    </row>
    <row r="15" spans="1:15" x14ac:dyDescent="0.2">
      <c r="A15" s="5" t="s">
        <v>17</v>
      </c>
      <c r="B15" s="6">
        <v>48125</v>
      </c>
      <c r="C15" s="6">
        <v>50983</v>
      </c>
      <c r="D15" s="6">
        <v>7246</v>
      </c>
      <c r="E15" s="6">
        <v>1311</v>
      </c>
      <c r="F15" s="6">
        <v>1533</v>
      </c>
      <c r="G15" s="6">
        <v>995</v>
      </c>
      <c r="H15" s="6">
        <v>526</v>
      </c>
      <c r="I15" s="6">
        <v>902</v>
      </c>
      <c r="J15" s="6">
        <v>1179</v>
      </c>
      <c r="K15" s="6">
        <v>453</v>
      </c>
      <c r="L15" s="6">
        <v>771</v>
      </c>
      <c r="M15" s="6">
        <v>76</v>
      </c>
      <c r="N15" s="6">
        <v>82</v>
      </c>
      <c r="O15" s="7" t="e">
        <f>SUM([1]!GovLtGovGeneral[[#This Row],[Andrew M. Cuomo and Kathy C. Hochul (DEM)]:[Scattering]])</f>
        <v>#REF!</v>
      </c>
    </row>
    <row r="16" spans="1:15" x14ac:dyDescent="0.2">
      <c r="A16" s="5" t="s">
        <v>18</v>
      </c>
      <c r="B16" s="6">
        <v>162772</v>
      </c>
      <c r="C16" s="6">
        <v>120645</v>
      </c>
      <c r="D16" s="6">
        <v>28049</v>
      </c>
      <c r="E16" s="6">
        <v>6108</v>
      </c>
      <c r="F16" s="6">
        <v>5514</v>
      </c>
      <c r="G16" s="6">
        <v>4418</v>
      </c>
      <c r="H16" s="6">
        <v>2062</v>
      </c>
      <c r="I16" s="6">
        <v>1985</v>
      </c>
      <c r="J16" s="6">
        <v>5346</v>
      </c>
      <c r="K16" s="6">
        <v>2868</v>
      </c>
      <c r="L16" s="6">
        <v>6191</v>
      </c>
      <c r="M16" s="6">
        <v>0</v>
      </c>
      <c r="N16" s="6">
        <v>0</v>
      </c>
      <c r="O16" s="7">
        <f>SUM(GovLtGovGeneral[[#This Row],[Andrew M. Cuomo and Kathy C. Hochul (DEM)]:[Scattering]])</f>
        <v>345958</v>
      </c>
    </row>
    <row r="17" spans="1:15" x14ac:dyDescent="0.2">
      <c r="A17" s="5" t="s">
        <v>19</v>
      </c>
      <c r="B17" s="6">
        <v>6050</v>
      </c>
      <c r="C17" s="6">
        <v>6166</v>
      </c>
      <c r="D17" s="6">
        <v>461</v>
      </c>
      <c r="E17" s="6">
        <v>240</v>
      </c>
      <c r="F17" s="6">
        <v>168</v>
      </c>
      <c r="G17" s="6">
        <v>196</v>
      </c>
      <c r="H17" s="6">
        <v>75</v>
      </c>
      <c r="I17" s="6">
        <v>78</v>
      </c>
      <c r="J17" s="6">
        <v>262</v>
      </c>
      <c r="K17" s="6">
        <v>167</v>
      </c>
      <c r="L17" s="6">
        <v>906</v>
      </c>
      <c r="M17" s="6">
        <v>0</v>
      </c>
      <c r="N17" s="6">
        <v>18</v>
      </c>
      <c r="O17" s="7">
        <f>SUM(GovLtGovGeneral[[#This Row],[Andrew M. Cuomo and Kathy C. Hochul (DEM)]:[Scattering]])</f>
        <v>14787</v>
      </c>
    </row>
    <row r="18" spans="1:15" x14ac:dyDescent="0.2">
      <c r="A18" s="5" t="s">
        <v>20</v>
      </c>
      <c r="B18" s="6">
        <v>5132</v>
      </c>
      <c r="C18" s="6">
        <v>6463</v>
      </c>
      <c r="D18" s="6">
        <v>463</v>
      </c>
      <c r="E18" s="6">
        <v>236</v>
      </c>
      <c r="F18" s="6">
        <v>119</v>
      </c>
      <c r="G18" s="6">
        <v>177</v>
      </c>
      <c r="H18" s="6">
        <v>44</v>
      </c>
      <c r="I18" s="6">
        <v>81</v>
      </c>
      <c r="J18" s="6">
        <v>1053</v>
      </c>
      <c r="K18" s="6">
        <v>257</v>
      </c>
      <c r="L18" s="6">
        <v>356</v>
      </c>
      <c r="M18" s="6">
        <v>4</v>
      </c>
      <c r="N18" s="6">
        <v>5</v>
      </c>
      <c r="O18" s="7">
        <f>SUM(GovLtGovGeneral[[#This Row],[Andrew M. Cuomo and Kathy C. Hochul (DEM)]:[Scattering]])</f>
        <v>14390</v>
      </c>
    </row>
    <row r="19" spans="1:15" x14ac:dyDescent="0.2">
      <c r="A19" s="5" t="s">
        <v>21</v>
      </c>
      <c r="B19" s="6">
        <v>3846</v>
      </c>
      <c r="C19" s="6">
        <v>10717</v>
      </c>
      <c r="D19" s="6">
        <v>1079</v>
      </c>
      <c r="E19" s="6">
        <v>203</v>
      </c>
      <c r="F19" s="6">
        <v>85</v>
      </c>
      <c r="G19" s="6">
        <v>101</v>
      </c>
      <c r="H19" s="6">
        <v>48</v>
      </c>
      <c r="I19" s="6">
        <v>105</v>
      </c>
      <c r="J19" s="6">
        <v>476</v>
      </c>
      <c r="K19" s="6">
        <v>159</v>
      </c>
      <c r="L19" s="6">
        <v>636</v>
      </c>
      <c r="M19" s="6">
        <v>24</v>
      </c>
      <c r="N19" s="6">
        <v>7</v>
      </c>
      <c r="O19" s="7">
        <f>SUM(GovLtGovGeneral[[#This Row],[Andrew M. Cuomo and Kathy C. Hochul (DEM)]:[Scattering]])</f>
        <v>17486</v>
      </c>
    </row>
    <row r="20" spans="1:15" x14ac:dyDescent="0.2">
      <c r="A20" s="5" t="s">
        <v>22</v>
      </c>
      <c r="B20" s="6">
        <v>5019</v>
      </c>
      <c r="C20" s="6">
        <v>11888</v>
      </c>
      <c r="D20" s="6">
        <v>1937</v>
      </c>
      <c r="E20" s="6">
        <v>270</v>
      </c>
      <c r="F20" s="6">
        <v>129</v>
      </c>
      <c r="G20" s="6">
        <v>176</v>
      </c>
      <c r="H20" s="6">
        <v>76</v>
      </c>
      <c r="I20" s="6">
        <v>142</v>
      </c>
      <c r="J20" s="6">
        <v>1242</v>
      </c>
      <c r="K20" s="6">
        <v>195</v>
      </c>
      <c r="L20" s="6">
        <v>466</v>
      </c>
      <c r="M20" s="6">
        <v>10</v>
      </c>
      <c r="N20" s="6">
        <v>7</v>
      </c>
      <c r="O20" s="7">
        <f>SUM(GovLtGovGeneral[[#This Row],[Andrew M. Cuomo and Kathy C. Hochul (DEM)]:[Scattering]])</f>
        <v>21557</v>
      </c>
    </row>
    <row r="21" spans="1:15" x14ac:dyDescent="0.2">
      <c r="A21" s="5" t="s">
        <v>23</v>
      </c>
      <c r="B21" s="6">
        <v>5557</v>
      </c>
      <c r="C21" s="6">
        <v>10337</v>
      </c>
      <c r="D21" s="6">
        <v>1602</v>
      </c>
      <c r="E21" s="6">
        <v>386</v>
      </c>
      <c r="F21" s="6">
        <v>270</v>
      </c>
      <c r="G21" s="6">
        <v>170</v>
      </c>
      <c r="H21" s="6">
        <v>116</v>
      </c>
      <c r="I21" s="6">
        <v>149</v>
      </c>
      <c r="J21" s="6">
        <v>370</v>
      </c>
      <c r="K21" s="6">
        <v>194</v>
      </c>
      <c r="L21" s="6">
        <v>910</v>
      </c>
      <c r="M21" s="6">
        <v>31</v>
      </c>
      <c r="N21" s="6">
        <v>19</v>
      </c>
      <c r="O21" s="7">
        <f>SUM(GovLtGovGeneral[[#This Row],[Andrew M. Cuomo and Kathy C. Hochul (DEM)]:[Scattering]])</f>
        <v>20111</v>
      </c>
    </row>
    <row r="22" spans="1:15" x14ac:dyDescent="0.2">
      <c r="A22" s="5" t="s">
        <v>24</v>
      </c>
      <c r="B22" s="6">
        <v>676</v>
      </c>
      <c r="C22" s="6">
        <v>1606</v>
      </c>
      <c r="D22" s="6">
        <v>172</v>
      </c>
      <c r="E22" s="6">
        <v>23</v>
      </c>
      <c r="F22" s="6">
        <v>19</v>
      </c>
      <c r="G22" s="6">
        <v>17</v>
      </c>
      <c r="H22" s="6">
        <v>10</v>
      </c>
      <c r="I22" s="6">
        <v>14</v>
      </c>
      <c r="J22" s="6">
        <v>210</v>
      </c>
      <c r="K22" s="6">
        <v>31</v>
      </c>
      <c r="L22" s="6">
        <v>82</v>
      </c>
      <c r="M22" s="6">
        <v>4</v>
      </c>
      <c r="N22" s="6">
        <v>0</v>
      </c>
      <c r="O22" s="7">
        <f>SUM(GovLtGovGeneral[[#This Row],[Andrew M. Cuomo and Kathy C. Hochul (DEM)]:[Scattering]])</f>
        <v>2864</v>
      </c>
    </row>
    <row r="23" spans="1:15" x14ac:dyDescent="0.2">
      <c r="A23" s="5" t="s">
        <v>25</v>
      </c>
      <c r="B23" s="6">
        <v>5584</v>
      </c>
      <c r="C23" s="6">
        <v>12855</v>
      </c>
      <c r="D23" s="6">
        <v>1340</v>
      </c>
      <c r="E23" s="6">
        <v>325</v>
      </c>
      <c r="F23" s="6">
        <v>106</v>
      </c>
      <c r="G23" s="6">
        <v>172</v>
      </c>
      <c r="H23" s="6">
        <v>62</v>
      </c>
      <c r="I23" s="6">
        <v>179</v>
      </c>
      <c r="J23" s="6">
        <v>831</v>
      </c>
      <c r="K23" s="6">
        <v>287</v>
      </c>
      <c r="L23" s="6">
        <v>823</v>
      </c>
      <c r="M23" s="6">
        <v>16</v>
      </c>
      <c r="N23" s="6">
        <v>12</v>
      </c>
      <c r="O23" s="7">
        <f>SUM(GovLtGovGeneral[[#This Row],[Andrew M. Cuomo and Kathy C. Hochul (DEM)]:[Scattering]])</f>
        <v>22592</v>
      </c>
    </row>
    <row r="24" spans="1:15" x14ac:dyDescent="0.2">
      <c r="A24" s="5" t="s">
        <v>26</v>
      </c>
      <c r="B24" s="6">
        <v>8284</v>
      </c>
      <c r="C24" s="6">
        <v>17092</v>
      </c>
      <c r="D24" s="6">
        <v>1737</v>
      </c>
      <c r="E24" s="6">
        <v>401</v>
      </c>
      <c r="F24" s="6">
        <v>178</v>
      </c>
      <c r="G24" s="6">
        <v>293</v>
      </c>
      <c r="H24" s="6">
        <v>107</v>
      </c>
      <c r="I24" s="6">
        <v>235</v>
      </c>
      <c r="J24" s="6">
        <v>867</v>
      </c>
      <c r="K24" s="6">
        <v>605</v>
      </c>
      <c r="L24" s="6">
        <v>776</v>
      </c>
      <c r="M24" s="6">
        <v>80</v>
      </c>
      <c r="N24" s="6">
        <v>18</v>
      </c>
      <c r="O24" s="7">
        <f>SUM(GovLtGovGeneral[[#This Row],[Andrew M. Cuomo and Kathy C. Hochul (DEM)]:[Scattering]])</f>
        <v>30673</v>
      </c>
    </row>
    <row r="25" spans="1:15" x14ac:dyDescent="0.2">
      <c r="A25" s="5" t="s">
        <v>27</v>
      </c>
      <c r="B25" s="6">
        <v>1718</v>
      </c>
      <c r="C25" s="6">
        <v>5945</v>
      </c>
      <c r="D25" s="6">
        <v>534</v>
      </c>
      <c r="E25" s="6">
        <v>102</v>
      </c>
      <c r="F25" s="6">
        <v>34</v>
      </c>
      <c r="G25" s="6">
        <v>71</v>
      </c>
      <c r="H25" s="6">
        <v>31</v>
      </c>
      <c r="I25" s="6">
        <v>74</v>
      </c>
      <c r="J25" s="6">
        <v>412</v>
      </c>
      <c r="K25" s="6">
        <v>130</v>
      </c>
      <c r="L25" s="6">
        <v>333</v>
      </c>
      <c r="M25" s="6">
        <v>0</v>
      </c>
      <c r="N25" s="6">
        <v>5</v>
      </c>
      <c r="O25" s="7">
        <f>SUM(GovLtGovGeneral[[#This Row],[Andrew M. Cuomo and Kathy C. Hochul (DEM)]:[Scattering]])</f>
        <v>9389</v>
      </c>
    </row>
    <row r="26" spans="1:15" x14ac:dyDescent="0.2">
      <c r="A26" s="5" t="s">
        <v>28</v>
      </c>
      <c r="B26" s="6">
        <v>7062</v>
      </c>
      <c r="C26" s="6">
        <v>12639</v>
      </c>
      <c r="D26" s="6">
        <v>1827</v>
      </c>
      <c r="E26" s="6">
        <v>415</v>
      </c>
      <c r="F26" s="6">
        <v>228</v>
      </c>
      <c r="G26" s="6">
        <v>215</v>
      </c>
      <c r="H26" s="6">
        <v>132</v>
      </c>
      <c r="I26" s="6">
        <v>161</v>
      </c>
      <c r="J26" s="6">
        <v>1339</v>
      </c>
      <c r="K26" s="6">
        <v>311</v>
      </c>
      <c r="L26" s="6">
        <v>405</v>
      </c>
      <c r="M26" s="6">
        <v>55</v>
      </c>
      <c r="N26" s="6">
        <v>17</v>
      </c>
      <c r="O26" s="7">
        <f>SUM(GovLtGovGeneral[[#This Row],[Andrew M. Cuomo and Kathy C. Hochul (DEM)]:[Scattering]])</f>
        <v>24806</v>
      </c>
    </row>
    <row r="27" spans="1:15" x14ac:dyDescent="0.2">
      <c r="A27" s="5" t="s">
        <v>29</v>
      </c>
      <c r="B27" s="6">
        <v>8323</v>
      </c>
      <c r="C27" s="6">
        <v>12538</v>
      </c>
      <c r="D27" s="6">
        <v>1875</v>
      </c>
      <c r="E27" s="6">
        <v>510</v>
      </c>
      <c r="F27" s="6">
        <v>232</v>
      </c>
      <c r="G27" s="6">
        <v>324</v>
      </c>
      <c r="H27" s="6">
        <v>127</v>
      </c>
      <c r="I27" s="6">
        <v>203</v>
      </c>
      <c r="J27" s="6">
        <v>961</v>
      </c>
      <c r="K27" s="6">
        <v>802</v>
      </c>
      <c r="L27" s="6">
        <v>517</v>
      </c>
      <c r="M27" s="6">
        <v>17</v>
      </c>
      <c r="N27" s="6">
        <v>13</v>
      </c>
      <c r="O27" s="7">
        <f>SUM(GovLtGovGeneral[[#This Row],[Andrew M. Cuomo and Kathy C. Hochul (DEM)]:[Scattering]])</f>
        <v>26442</v>
      </c>
    </row>
    <row r="28" spans="1:15" x14ac:dyDescent="0.2">
      <c r="A28" s="5" t="s">
        <v>30</v>
      </c>
      <c r="B28" s="6">
        <v>134046</v>
      </c>
      <c r="C28" s="6">
        <v>98869</v>
      </c>
      <c r="D28" s="6">
        <v>18458</v>
      </c>
      <c r="E28" s="6">
        <v>4392</v>
      </c>
      <c r="F28" s="6">
        <v>3584</v>
      </c>
      <c r="G28" s="6">
        <v>3594</v>
      </c>
      <c r="H28" s="6">
        <v>1886</v>
      </c>
      <c r="I28" s="6">
        <v>1582</v>
      </c>
      <c r="J28" s="6">
        <v>9540</v>
      </c>
      <c r="K28" s="6">
        <v>4161</v>
      </c>
      <c r="L28" s="6">
        <v>6920</v>
      </c>
      <c r="M28" s="6">
        <v>464</v>
      </c>
      <c r="N28" s="6">
        <v>154</v>
      </c>
      <c r="O28" s="7" t="e">
        <f>SUM([1]!GovLtGovGeneral[[#This Row],[Andrew M. Cuomo and Kathy C. Hochul (DEM)]:[Scattering]])</f>
        <v>#REF!</v>
      </c>
    </row>
    <row r="29" spans="1:15" x14ac:dyDescent="0.2">
      <c r="A29" s="5" t="s">
        <v>31</v>
      </c>
      <c r="B29" s="6">
        <v>4081</v>
      </c>
      <c r="C29" s="6">
        <v>8704</v>
      </c>
      <c r="D29" s="6">
        <v>1315</v>
      </c>
      <c r="E29" s="6">
        <v>210</v>
      </c>
      <c r="F29" s="6">
        <v>109</v>
      </c>
      <c r="G29" s="6">
        <v>138</v>
      </c>
      <c r="H29" s="6">
        <v>56</v>
      </c>
      <c r="I29" s="6">
        <v>134</v>
      </c>
      <c r="J29" s="6">
        <v>398</v>
      </c>
      <c r="K29" s="6">
        <v>188</v>
      </c>
      <c r="L29" s="6">
        <v>450</v>
      </c>
      <c r="M29" s="6">
        <v>17</v>
      </c>
      <c r="N29" s="6">
        <v>8</v>
      </c>
      <c r="O29" s="7">
        <f>SUM(GovLtGovGeneral[[#This Row],[Andrew M. Cuomo and Kathy C. Hochul (DEM)]:[Scattering]])</f>
        <v>15808</v>
      </c>
    </row>
    <row r="30" spans="1:15" x14ac:dyDescent="0.2">
      <c r="A30" s="5" t="s">
        <v>32</v>
      </c>
      <c r="B30" s="6">
        <v>271363</v>
      </c>
      <c r="C30" s="6">
        <v>185912</v>
      </c>
      <c r="D30" s="6">
        <v>17008</v>
      </c>
      <c r="E30" s="6">
        <v>4067</v>
      </c>
      <c r="F30" s="6">
        <v>4596</v>
      </c>
      <c r="G30" s="6">
        <v>3695</v>
      </c>
      <c r="H30" s="6">
        <v>2076</v>
      </c>
      <c r="I30" s="6">
        <v>1479</v>
      </c>
      <c r="J30" s="6">
        <v>2879</v>
      </c>
      <c r="K30" s="6">
        <v>1946</v>
      </c>
      <c r="L30" s="6">
        <v>11781</v>
      </c>
      <c r="M30" s="6">
        <v>1204</v>
      </c>
      <c r="N30" s="6">
        <v>296</v>
      </c>
      <c r="O30" s="7" t="e">
        <f>SUM([1]!GovLtGovGeneral[[#This Row],[Andrew M. Cuomo and Kathy C. Hochul (DEM)]:[Scattering]])</f>
        <v>#REF!</v>
      </c>
    </row>
    <row r="31" spans="1:15" x14ac:dyDescent="0.2">
      <c r="A31" s="5" t="s">
        <v>33</v>
      </c>
      <c r="B31" s="6">
        <v>26057</v>
      </c>
      <c r="C31" s="6">
        <v>34059</v>
      </c>
      <c r="D31" s="6">
        <v>6692</v>
      </c>
      <c r="E31" s="6">
        <v>956</v>
      </c>
      <c r="F31" s="6">
        <v>716</v>
      </c>
      <c r="G31" s="6">
        <v>903</v>
      </c>
      <c r="H31" s="6">
        <v>275</v>
      </c>
      <c r="I31" s="6">
        <v>491</v>
      </c>
      <c r="J31" s="6">
        <v>1467</v>
      </c>
      <c r="K31" s="6">
        <v>679</v>
      </c>
      <c r="L31" s="6">
        <v>1340</v>
      </c>
      <c r="M31" s="6">
        <v>0</v>
      </c>
      <c r="N31" s="6">
        <v>38</v>
      </c>
      <c r="O31" s="7" t="e">
        <f>SUM([1]!GovLtGovGeneral[[#This Row],[Andrew M. Cuomo and Kathy C. Hochul (DEM)]:[Scattering]])</f>
        <v>#REF!</v>
      </c>
    </row>
    <row r="32" spans="1:15" x14ac:dyDescent="0.2">
      <c r="A32" s="5" t="s">
        <v>34</v>
      </c>
      <c r="B32" s="6">
        <v>25878</v>
      </c>
      <c r="C32" s="6">
        <v>40038</v>
      </c>
      <c r="D32" s="6">
        <v>4426</v>
      </c>
      <c r="E32" s="6">
        <v>1084</v>
      </c>
      <c r="F32" s="6">
        <v>672</v>
      </c>
      <c r="G32" s="6">
        <v>1085</v>
      </c>
      <c r="H32" s="6">
        <v>296</v>
      </c>
      <c r="I32" s="6">
        <v>474</v>
      </c>
      <c r="J32" s="6">
        <v>3180</v>
      </c>
      <c r="K32" s="6">
        <v>1504</v>
      </c>
      <c r="L32" s="6">
        <v>2493</v>
      </c>
      <c r="M32" s="6">
        <v>0</v>
      </c>
      <c r="N32" s="6">
        <v>28</v>
      </c>
      <c r="O32" s="7" t="e">
        <f>SUM([1]!GovLtGovGeneral[[#This Row],[Andrew M. Cuomo and Kathy C. Hochul (DEM)]:[Scattering]])</f>
        <v>#REF!</v>
      </c>
    </row>
    <row r="33" spans="1:15" x14ac:dyDescent="0.2">
      <c r="A33" s="5" t="s">
        <v>35</v>
      </c>
      <c r="B33" s="6">
        <v>78849</v>
      </c>
      <c r="C33" s="6">
        <v>62497</v>
      </c>
      <c r="D33" s="6">
        <v>10839</v>
      </c>
      <c r="E33" s="6">
        <v>5312</v>
      </c>
      <c r="F33" s="6">
        <v>2392</v>
      </c>
      <c r="G33" s="6">
        <v>2891</v>
      </c>
      <c r="H33" s="6">
        <v>1050</v>
      </c>
      <c r="I33" s="6">
        <v>1187</v>
      </c>
      <c r="J33" s="6">
        <v>4687</v>
      </c>
      <c r="K33" s="6">
        <v>5768</v>
      </c>
      <c r="L33" s="6">
        <v>4800</v>
      </c>
      <c r="M33" s="6">
        <v>0</v>
      </c>
      <c r="N33" s="6">
        <v>147</v>
      </c>
      <c r="O33" s="7">
        <f>SUM(GovLtGovGeneral[[#This Row],[Andrew M. Cuomo and Kathy C. Hochul (DEM)]:[Scattering]])</f>
        <v>180419</v>
      </c>
    </row>
    <row r="34" spans="1:15" x14ac:dyDescent="0.2">
      <c r="A34" s="5" t="s">
        <v>36</v>
      </c>
      <c r="B34" s="6">
        <v>15529</v>
      </c>
      <c r="C34" s="6">
        <v>20673</v>
      </c>
      <c r="D34" s="6">
        <v>3008</v>
      </c>
      <c r="E34" s="6">
        <v>690</v>
      </c>
      <c r="F34" s="6">
        <v>364</v>
      </c>
      <c r="G34" s="6">
        <v>482</v>
      </c>
      <c r="H34" s="6">
        <v>243</v>
      </c>
      <c r="I34" s="6">
        <v>294</v>
      </c>
      <c r="J34" s="6">
        <v>1773</v>
      </c>
      <c r="K34" s="6">
        <v>581</v>
      </c>
      <c r="L34" s="6">
        <v>1419</v>
      </c>
      <c r="M34" s="6">
        <v>44</v>
      </c>
      <c r="N34" s="6">
        <v>26</v>
      </c>
      <c r="O34" s="7">
        <f>SUM(GovLtGovGeneral[[#This Row],[Andrew M. Cuomo and Kathy C. Hochul (DEM)]:[Scattering]])</f>
        <v>45126</v>
      </c>
    </row>
    <row r="35" spans="1:15" x14ac:dyDescent="0.2">
      <c r="A35" s="5" t="s">
        <v>37</v>
      </c>
      <c r="B35" s="6">
        <v>50261</v>
      </c>
      <c r="C35" s="6">
        <v>52957</v>
      </c>
      <c r="D35" s="6">
        <v>6774</v>
      </c>
      <c r="E35" s="6">
        <v>1882</v>
      </c>
      <c r="F35" s="6">
        <v>1188</v>
      </c>
      <c r="G35" s="6">
        <v>4809</v>
      </c>
      <c r="H35" s="6">
        <v>624</v>
      </c>
      <c r="I35" s="6">
        <v>1170</v>
      </c>
      <c r="J35" s="6">
        <v>1857</v>
      </c>
      <c r="K35" s="6">
        <v>962</v>
      </c>
      <c r="L35" s="6">
        <v>3343</v>
      </c>
      <c r="M35" s="6">
        <v>0</v>
      </c>
      <c r="N35" s="6">
        <v>97</v>
      </c>
      <c r="O35" s="7">
        <f>SUM(GovLtGovGeneral[[#This Row],[Andrew M. Cuomo and Kathy C. Hochul (DEM)]:[Scattering]])</f>
        <v>125924</v>
      </c>
    </row>
    <row r="36" spans="1:15" x14ac:dyDescent="0.2">
      <c r="A36" s="5" t="s">
        <v>38</v>
      </c>
      <c r="B36" s="6">
        <v>2894</v>
      </c>
      <c r="C36" s="6">
        <v>7667</v>
      </c>
      <c r="D36" s="6">
        <v>1133</v>
      </c>
      <c r="E36" s="6">
        <v>123</v>
      </c>
      <c r="F36" s="6">
        <v>69</v>
      </c>
      <c r="G36" s="6">
        <v>84</v>
      </c>
      <c r="H36" s="6">
        <v>35</v>
      </c>
      <c r="I36" s="6">
        <v>93</v>
      </c>
      <c r="J36" s="6">
        <v>697</v>
      </c>
      <c r="K36" s="6">
        <v>101</v>
      </c>
      <c r="L36" s="6">
        <v>198</v>
      </c>
      <c r="M36" s="6">
        <v>25</v>
      </c>
      <c r="N36" s="6">
        <v>3</v>
      </c>
      <c r="O36" s="7">
        <f>SUM(GovLtGovGeneral[[#This Row],[Andrew M. Cuomo and Kathy C. Hochul (DEM)]:[Scattering]])</f>
        <v>13122</v>
      </c>
    </row>
    <row r="37" spans="1:15" x14ac:dyDescent="0.2">
      <c r="A37" s="5" t="s">
        <v>39</v>
      </c>
      <c r="B37" s="6">
        <v>10969</v>
      </c>
      <c r="C37" s="6">
        <v>20296</v>
      </c>
      <c r="D37" s="6">
        <v>2583</v>
      </c>
      <c r="E37" s="6">
        <v>650</v>
      </c>
      <c r="F37" s="6">
        <v>268</v>
      </c>
      <c r="G37" s="6">
        <v>448</v>
      </c>
      <c r="H37" s="6">
        <v>159</v>
      </c>
      <c r="I37" s="6">
        <v>250</v>
      </c>
      <c r="J37" s="6">
        <v>1755</v>
      </c>
      <c r="K37" s="6">
        <v>1275</v>
      </c>
      <c r="L37" s="6">
        <v>1219</v>
      </c>
      <c r="M37" s="6">
        <v>63</v>
      </c>
      <c r="N37" s="6">
        <v>11</v>
      </c>
      <c r="O37" s="7">
        <f>SUM(GovLtGovGeneral[[#This Row],[Andrew M. Cuomo and Kathy C. Hochul (DEM)]:[Scattering]])</f>
        <v>39946</v>
      </c>
    </row>
    <row r="38" spans="1:15" x14ac:dyDescent="0.2">
      <c r="A38" s="5" t="s">
        <v>40</v>
      </c>
      <c r="B38" s="6">
        <v>7565</v>
      </c>
      <c r="C38" s="6">
        <v>10444</v>
      </c>
      <c r="D38" s="6">
        <v>1006</v>
      </c>
      <c r="E38" s="6">
        <v>422</v>
      </c>
      <c r="F38" s="6">
        <v>211</v>
      </c>
      <c r="G38" s="6">
        <v>232</v>
      </c>
      <c r="H38" s="6">
        <v>143</v>
      </c>
      <c r="I38" s="6">
        <v>142</v>
      </c>
      <c r="J38" s="6">
        <v>726</v>
      </c>
      <c r="K38" s="6">
        <v>293</v>
      </c>
      <c r="L38" s="6">
        <v>1028</v>
      </c>
      <c r="M38" s="6">
        <v>64</v>
      </c>
      <c r="N38" s="6">
        <v>19</v>
      </c>
      <c r="O38" s="7">
        <f>SUM(GovLtGovGeneral[[#This Row],[Andrew M. Cuomo and Kathy C. Hochul (DEM)]:[Scattering]])</f>
        <v>22295</v>
      </c>
    </row>
    <row r="39" spans="1:15" x14ac:dyDescent="0.2">
      <c r="A39" s="5" t="s">
        <v>41</v>
      </c>
      <c r="B39" s="6">
        <v>15320</v>
      </c>
      <c r="C39" s="6">
        <v>18184</v>
      </c>
      <c r="D39" s="6">
        <v>2539</v>
      </c>
      <c r="E39" s="6">
        <v>458</v>
      </c>
      <c r="F39" s="6">
        <v>516</v>
      </c>
      <c r="G39" s="6">
        <v>503</v>
      </c>
      <c r="H39" s="6">
        <v>217</v>
      </c>
      <c r="I39" s="6">
        <v>191</v>
      </c>
      <c r="J39" s="6">
        <v>332</v>
      </c>
      <c r="K39" s="6">
        <v>253</v>
      </c>
      <c r="L39" s="6">
        <v>1249</v>
      </c>
      <c r="M39" s="6">
        <v>0</v>
      </c>
      <c r="N39" s="6">
        <v>22</v>
      </c>
      <c r="O39" s="7">
        <f>SUM(GovLtGovGeneral[[#This Row],[Andrew M. Cuomo and Kathy C. Hochul (DEM)]:[Scattering]])</f>
        <v>39784</v>
      </c>
    </row>
    <row r="40" spans="1:15" x14ac:dyDescent="0.2">
      <c r="A40" s="5" t="s">
        <v>42</v>
      </c>
      <c r="B40" s="6">
        <v>21274</v>
      </c>
      <c r="C40" s="6">
        <v>26425</v>
      </c>
      <c r="D40" s="6">
        <v>5304</v>
      </c>
      <c r="E40" s="6">
        <v>1802</v>
      </c>
      <c r="F40" s="6">
        <v>962</v>
      </c>
      <c r="G40" s="6">
        <v>960</v>
      </c>
      <c r="H40" s="6">
        <v>437</v>
      </c>
      <c r="I40" s="6">
        <v>633</v>
      </c>
      <c r="J40" s="6">
        <v>1376</v>
      </c>
      <c r="K40" s="6">
        <v>1270</v>
      </c>
      <c r="L40" s="6">
        <v>1977</v>
      </c>
      <c r="M40" s="6">
        <v>2</v>
      </c>
      <c r="N40" s="6">
        <v>57</v>
      </c>
      <c r="O40" s="7">
        <f>SUM(GovLtGovGeneral[[#This Row],[Andrew M. Cuomo and Kathy C. Hochul (DEM)]:[Scattering]])</f>
        <v>62479</v>
      </c>
    </row>
    <row r="41" spans="1:15" x14ac:dyDescent="0.2">
      <c r="A41" s="5" t="s">
        <v>43</v>
      </c>
      <c r="B41" s="6">
        <v>51523</v>
      </c>
      <c r="C41" s="6">
        <v>36365</v>
      </c>
      <c r="D41" s="6">
        <v>4845</v>
      </c>
      <c r="E41" s="6">
        <v>1157</v>
      </c>
      <c r="F41" s="6">
        <v>1229</v>
      </c>
      <c r="G41" s="6">
        <v>1145</v>
      </c>
      <c r="H41" s="6">
        <v>539</v>
      </c>
      <c r="I41" s="6">
        <v>2810</v>
      </c>
      <c r="J41" s="6">
        <v>714</v>
      </c>
      <c r="K41" s="6">
        <v>827</v>
      </c>
      <c r="L41" s="6">
        <v>2637</v>
      </c>
      <c r="M41" s="6">
        <v>211</v>
      </c>
      <c r="N41" s="6">
        <v>51</v>
      </c>
      <c r="O41" s="7">
        <f>SUM(GovLtGovGeneral[[#This Row],[Andrew M. Cuomo and Kathy C. Hochul (DEM)]:[Scattering]])</f>
        <v>104053</v>
      </c>
    </row>
    <row r="42" spans="1:15" x14ac:dyDescent="0.2">
      <c r="A42" s="5" t="s">
        <v>44</v>
      </c>
      <c r="B42" s="6">
        <v>10678</v>
      </c>
      <c r="C42" s="6">
        <v>16632</v>
      </c>
      <c r="D42" s="6">
        <v>1762</v>
      </c>
      <c r="E42" s="6">
        <v>538</v>
      </c>
      <c r="F42" s="6">
        <v>281</v>
      </c>
      <c r="G42" s="6">
        <v>280</v>
      </c>
      <c r="H42" s="6">
        <v>137</v>
      </c>
      <c r="I42" s="6">
        <v>238</v>
      </c>
      <c r="J42" s="6">
        <v>1530</v>
      </c>
      <c r="K42" s="6">
        <v>402</v>
      </c>
      <c r="L42" s="6">
        <v>1604</v>
      </c>
      <c r="M42" s="6">
        <v>0</v>
      </c>
      <c r="N42" s="6">
        <v>21</v>
      </c>
      <c r="O42" s="7">
        <f>SUM(GovLtGovGeneral[[#This Row],[Andrew M. Cuomo and Kathy C. Hochul (DEM)]:[Scattering]])</f>
        <v>34103</v>
      </c>
    </row>
    <row r="43" spans="1:15" x14ac:dyDescent="0.2">
      <c r="A43" s="5" t="s">
        <v>45</v>
      </c>
      <c r="B43" s="6">
        <v>34375</v>
      </c>
      <c r="C43" s="6">
        <v>44792</v>
      </c>
      <c r="D43" s="6">
        <v>6818</v>
      </c>
      <c r="E43" s="6">
        <v>2095</v>
      </c>
      <c r="F43" s="6">
        <v>1040</v>
      </c>
      <c r="G43" s="6">
        <v>1184</v>
      </c>
      <c r="H43" s="6">
        <v>534</v>
      </c>
      <c r="I43" s="6">
        <v>727</v>
      </c>
      <c r="J43" s="6">
        <v>2037</v>
      </c>
      <c r="K43" s="6">
        <v>1653</v>
      </c>
      <c r="L43" s="6">
        <v>1935</v>
      </c>
      <c r="M43" s="6">
        <v>89</v>
      </c>
      <c r="N43" s="6">
        <v>75</v>
      </c>
      <c r="O43" s="7">
        <f>SUM(GovLtGovGeneral[[#This Row],[Andrew M. Cuomo and Kathy C. Hochul (DEM)]:[Scattering]])</f>
        <v>97354</v>
      </c>
    </row>
    <row r="44" spans="1:15" x14ac:dyDescent="0.2">
      <c r="A44" s="5" t="s">
        <v>46</v>
      </c>
      <c r="B44" s="6">
        <v>22128</v>
      </c>
      <c r="C44" s="6">
        <v>23344</v>
      </c>
      <c r="D44" s="6">
        <v>3719</v>
      </c>
      <c r="E44" s="6">
        <v>1379</v>
      </c>
      <c r="F44" s="6">
        <v>827</v>
      </c>
      <c r="G44" s="6">
        <v>699</v>
      </c>
      <c r="H44" s="6">
        <v>307</v>
      </c>
      <c r="I44" s="6">
        <v>411</v>
      </c>
      <c r="J44" s="6">
        <v>1170</v>
      </c>
      <c r="K44" s="6">
        <v>882</v>
      </c>
      <c r="L44" s="6">
        <v>791</v>
      </c>
      <c r="M44" s="6">
        <v>269</v>
      </c>
      <c r="N44" s="6">
        <v>60</v>
      </c>
      <c r="O44" s="7">
        <f>SUM(GovLtGovGeneral[[#This Row],[Andrew M. Cuomo and Kathy C. Hochul (DEM)]:[Scattering]])</f>
        <v>55986</v>
      </c>
    </row>
    <row r="45" spans="1:15" x14ac:dyDescent="0.2">
      <c r="A45" s="5" t="s">
        <v>47</v>
      </c>
      <c r="B45" s="6">
        <v>2817</v>
      </c>
      <c r="C45" s="6">
        <v>6906</v>
      </c>
      <c r="D45" s="6">
        <v>1178</v>
      </c>
      <c r="E45" s="6">
        <v>214</v>
      </c>
      <c r="F45" s="6">
        <v>116</v>
      </c>
      <c r="G45" s="6">
        <v>114</v>
      </c>
      <c r="H45" s="6">
        <v>52</v>
      </c>
      <c r="I45" s="6">
        <v>106</v>
      </c>
      <c r="J45" s="6">
        <v>563</v>
      </c>
      <c r="K45" s="6">
        <v>144</v>
      </c>
      <c r="L45" s="6">
        <v>253</v>
      </c>
      <c r="M45" s="6">
        <v>21</v>
      </c>
      <c r="N45" s="6">
        <v>8</v>
      </c>
      <c r="O45" s="7">
        <f>SUM(GovLtGovGeneral[[#This Row],[Andrew M. Cuomo and Kathy C. Hochul (DEM)]:[Scattering]])</f>
        <v>12492</v>
      </c>
    </row>
    <row r="46" spans="1:15" x14ac:dyDescent="0.2">
      <c r="A46" s="5" t="s">
        <v>48</v>
      </c>
      <c r="B46" s="6">
        <v>2209</v>
      </c>
      <c r="C46" s="6">
        <v>3569</v>
      </c>
      <c r="D46" s="6">
        <v>404</v>
      </c>
      <c r="E46" s="6">
        <v>125</v>
      </c>
      <c r="F46" s="6">
        <v>112</v>
      </c>
      <c r="G46" s="6">
        <v>62</v>
      </c>
      <c r="H46" s="6">
        <v>31</v>
      </c>
      <c r="I46" s="6">
        <v>51</v>
      </c>
      <c r="J46" s="6">
        <v>714</v>
      </c>
      <c r="K46" s="6">
        <v>101</v>
      </c>
      <c r="L46" s="6">
        <v>133</v>
      </c>
      <c r="M46" s="6">
        <v>15</v>
      </c>
      <c r="N46" s="6">
        <v>3</v>
      </c>
      <c r="O46" s="7">
        <f>SUM(GovLtGovGeneral[[#This Row],[Andrew M. Cuomo and Kathy C. Hochul (DEM)]:[Scattering]])</f>
        <v>7529</v>
      </c>
    </row>
    <row r="47" spans="1:15" x14ac:dyDescent="0.2">
      <c r="A47" s="5" t="s">
        <v>49</v>
      </c>
      <c r="B47" s="6">
        <v>3841</v>
      </c>
      <c r="C47" s="6">
        <v>5630</v>
      </c>
      <c r="D47" s="6">
        <v>679</v>
      </c>
      <c r="E47" s="6">
        <v>209</v>
      </c>
      <c r="F47" s="6">
        <v>115</v>
      </c>
      <c r="G47" s="6">
        <v>139</v>
      </c>
      <c r="H47" s="6">
        <v>69</v>
      </c>
      <c r="I47" s="6">
        <v>99</v>
      </c>
      <c r="J47" s="6">
        <v>573</v>
      </c>
      <c r="K47" s="6">
        <v>297</v>
      </c>
      <c r="L47" s="6">
        <v>344</v>
      </c>
      <c r="M47" s="6">
        <v>23</v>
      </c>
      <c r="N47" s="6">
        <v>6</v>
      </c>
      <c r="O47" s="7">
        <f>SUM(GovLtGovGeneral[[#This Row],[Andrew M. Cuomo and Kathy C. Hochul (DEM)]:[Scattering]])</f>
        <v>12024</v>
      </c>
    </row>
    <row r="48" spans="1:15" x14ac:dyDescent="0.2">
      <c r="A48" s="5" t="s">
        <v>50</v>
      </c>
      <c r="B48" s="6">
        <v>8716</v>
      </c>
      <c r="C48" s="6">
        <v>19301</v>
      </c>
      <c r="D48" s="6">
        <v>1549</v>
      </c>
      <c r="E48" s="6">
        <v>417</v>
      </c>
      <c r="F48" s="6">
        <v>202</v>
      </c>
      <c r="G48" s="6">
        <v>280</v>
      </c>
      <c r="H48" s="6">
        <v>112</v>
      </c>
      <c r="I48" s="6">
        <v>185</v>
      </c>
      <c r="J48" s="6">
        <v>2783</v>
      </c>
      <c r="K48" s="6">
        <v>322</v>
      </c>
      <c r="L48" s="6">
        <v>952</v>
      </c>
      <c r="M48" s="6">
        <v>64</v>
      </c>
      <c r="N48" s="6">
        <v>18</v>
      </c>
      <c r="O48" s="7">
        <f>SUM(GovLtGovGeneral[[#This Row],[Andrew M. Cuomo and Kathy C. Hochul (DEM)]:[Scattering]])</f>
        <v>34901</v>
      </c>
    </row>
    <row r="49" spans="1:15" x14ac:dyDescent="0.2">
      <c r="A49" s="5" t="s">
        <v>51</v>
      </c>
      <c r="B49" s="6">
        <v>259428</v>
      </c>
      <c r="C49" s="6">
        <v>219418</v>
      </c>
      <c r="D49" s="6">
        <v>26039</v>
      </c>
      <c r="E49" s="6">
        <v>4951</v>
      </c>
      <c r="F49" s="6">
        <v>5834</v>
      </c>
      <c r="G49" s="6">
        <v>6234</v>
      </c>
      <c r="H49" s="6">
        <v>3022</v>
      </c>
      <c r="I49" s="6">
        <v>1712</v>
      </c>
      <c r="J49" s="6">
        <v>4201</v>
      </c>
      <c r="K49" s="6">
        <v>2766</v>
      </c>
      <c r="L49" s="6">
        <v>7673</v>
      </c>
      <c r="M49" s="6">
        <v>470</v>
      </c>
      <c r="N49" s="6">
        <v>151</v>
      </c>
      <c r="O49" s="7" t="e">
        <f>SUM([1]!GovLtGovGeneral[[#This Row],[Andrew M. Cuomo and Kathy C. Hochul (DEM)]:[Scattering]])</f>
        <v>#REF!</v>
      </c>
    </row>
    <row r="50" spans="1:15" x14ac:dyDescent="0.2">
      <c r="A50" s="5" t="s">
        <v>52</v>
      </c>
      <c r="B50" s="6">
        <v>9724</v>
      </c>
      <c r="C50" s="6">
        <v>11442</v>
      </c>
      <c r="D50" s="6">
        <v>1353</v>
      </c>
      <c r="E50" s="6">
        <v>379</v>
      </c>
      <c r="F50" s="6">
        <v>315</v>
      </c>
      <c r="G50" s="6">
        <v>303</v>
      </c>
      <c r="H50" s="6">
        <v>144</v>
      </c>
      <c r="I50" s="6">
        <v>196</v>
      </c>
      <c r="J50" s="6">
        <v>477</v>
      </c>
      <c r="K50" s="6">
        <v>202</v>
      </c>
      <c r="L50" s="6">
        <v>968</v>
      </c>
      <c r="M50" s="6">
        <v>10</v>
      </c>
      <c r="N50" s="6">
        <v>20</v>
      </c>
      <c r="O50" s="7" t="e">
        <f>SUM([1]!GovLtGovGeneral[[#This Row],[Andrew M. Cuomo and Kathy C. Hochul (DEM)]:[Scattering]])</f>
        <v>#REF!</v>
      </c>
    </row>
    <row r="51" spans="1:15" x14ac:dyDescent="0.2">
      <c r="A51" s="5" t="s">
        <v>53</v>
      </c>
      <c r="B51" s="6">
        <v>5625</v>
      </c>
      <c r="C51" s="6">
        <v>10180</v>
      </c>
      <c r="D51" s="6">
        <v>780</v>
      </c>
      <c r="E51" s="6">
        <v>259</v>
      </c>
      <c r="F51" s="6">
        <v>150</v>
      </c>
      <c r="G51" s="6">
        <v>143</v>
      </c>
      <c r="H51" s="6">
        <v>60</v>
      </c>
      <c r="I51" s="6">
        <v>85</v>
      </c>
      <c r="J51" s="6">
        <v>818</v>
      </c>
      <c r="K51" s="6">
        <v>184</v>
      </c>
      <c r="L51" s="6">
        <v>511</v>
      </c>
      <c r="M51" s="6">
        <v>5</v>
      </c>
      <c r="N51" s="6">
        <v>3</v>
      </c>
      <c r="O51" s="7">
        <f>SUM(GovLtGovGeneral[[#This Row],[Andrew M. Cuomo and Kathy C. Hochul (DEM)]:[Scattering]])</f>
        <v>18803</v>
      </c>
    </row>
    <row r="52" spans="1:15" x14ac:dyDescent="0.2">
      <c r="A52" s="5" t="s">
        <v>54</v>
      </c>
      <c r="B52" s="6">
        <v>21716</v>
      </c>
      <c r="C52" s="6">
        <v>7785</v>
      </c>
      <c r="D52" s="6">
        <v>918</v>
      </c>
      <c r="E52" s="6">
        <v>1627</v>
      </c>
      <c r="F52" s="6">
        <v>1812</v>
      </c>
      <c r="G52" s="6">
        <v>360</v>
      </c>
      <c r="H52" s="6">
        <v>437</v>
      </c>
      <c r="I52" s="6">
        <v>156</v>
      </c>
      <c r="J52" s="6">
        <v>1444</v>
      </c>
      <c r="K52" s="6">
        <v>842</v>
      </c>
      <c r="L52" s="6">
        <v>619</v>
      </c>
      <c r="M52" s="6">
        <v>65</v>
      </c>
      <c r="N52" s="6">
        <v>63</v>
      </c>
      <c r="O52" s="7">
        <f>SUM(GovLtGovGeneral[[#This Row],[Andrew M. Cuomo and Kathy C. Hochul (DEM)]:[Scattering]])</f>
        <v>37844</v>
      </c>
    </row>
    <row r="53" spans="1:15" x14ac:dyDescent="0.2">
      <c r="A53" s="5" t="s">
        <v>55</v>
      </c>
      <c r="B53" s="6">
        <v>37220</v>
      </c>
      <c r="C53" s="6">
        <v>28415</v>
      </c>
      <c r="D53" s="6">
        <v>4457</v>
      </c>
      <c r="E53" s="6">
        <v>1944</v>
      </c>
      <c r="F53" s="6">
        <v>2639</v>
      </c>
      <c r="G53" s="6">
        <v>904</v>
      </c>
      <c r="H53" s="6">
        <v>637</v>
      </c>
      <c r="I53" s="6">
        <v>637</v>
      </c>
      <c r="J53" s="6">
        <v>1298</v>
      </c>
      <c r="K53" s="6">
        <v>420</v>
      </c>
      <c r="L53" s="6">
        <v>1074</v>
      </c>
      <c r="M53" s="6">
        <v>55</v>
      </c>
      <c r="N53" s="6">
        <v>90</v>
      </c>
      <c r="O53" s="7">
        <f>SUM(GovLtGovGeneral[[#This Row],[Andrew M. Cuomo and Kathy C. Hochul (DEM)]:[Scattering]])</f>
        <v>79790</v>
      </c>
    </row>
    <row r="54" spans="1:15" x14ac:dyDescent="0.2">
      <c r="A54" s="5" t="s">
        <v>56</v>
      </c>
      <c r="B54" s="6">
        <v>9148</v>
      </c>
      <c r="C54" s="6">
        <v>13061</v>
      </c>
      <c r="D54" s="6">
        <v>1460</v>
      </c>
      <c r="E54" s="6">
        <v>642</v>
      </c>
      <c r="F54" s="6">
        <v>220</v>
      </c>
      <c r="G54" s="6">
        <v>314</v>
      </c>
      <c r="H54" s="6">
        <v>133</v>
      </c>
      <c r="I54" s="6">
        <v>224</v>
      </c>
      <c r="J54" s="6">
        <v>687</v>
      </c>
      <c r="K54" s="6">
        <v>204</v>
      </c>
      <c r="L54" s="6">
        <v>386</v>
      </c>
      <c r="M54" s="6">
        <v>0</v>
      </c>
      <c r="N54" s="6">
        <v>15</v>
      </c>
      <c r="O54" s="7">
        <f>SUM(GovLtGovGeneral[[#This Row],[Andrew M. Cuomo and Kathy C. Hochul (DEM)]:[Scattering]])</f>
        <v>26494</v>
      </c>
    </row>
    <row r="55" spans="1:15" x14ac:dyDescent="0.2">
      <c r="A55" s="5" t="s">
        <v>57</v>
      </c>
      <c r="B55" s="6">
        <v>5964</v>
      </c>
      <c r="C55" s="6">
        <v>11330</v>
      </c>
      <c r="D55" s="6">
        <v>1395</v>
      </c>
      <c r="E55" s="6">
        <v>453</v>
      </c>
      <c r="F55" s="6">
        <v>167</v>
      </c>
      <c r="G55" s="6">
        <v>198</v>
      </c>
      <c r="H55" s="6">
        <v>82</v>
      </c>
      <c r="I55" s="6">
        <v>154</v>
      </c>
      <c r="J55" s="6">
        <v>571</v>
      </c>
      <c r="K55" s="6">
        <v>199</v>
      </c>
      <c r="L55" s="6">
        <v>195</v>
      </c>
      <c r="M55" s="6">
        <v>12</v>
      </c>
      <c r="N55" s="6">
        <v>9</v>
      </c>
      <c r="O55" s="7">
        <f>SUM(GovLtGovGeneral[[#This Row],[Andrew M. Cuomo and Kathy C. Hochul (DEM)]:[Scattering]])</f>
        <v>20729</v>
      </c>
    </row>
    <row r="56" spans="1:15" x14ac:dyDescent="0.2">
      <c r="A56" s="5" t="s">
        <v>58</v>
      </c>
      <c r="B56" s="6">
        <v>8655</v>
      </c>
      <c r="C56" s="6">
        <v>16547</v>
      </c>
      <c r="D56" s="6">
        <v>2765</v>
      </c>
      <c r="E56" s="6">
        <v>435</v>
      </c>
      <c r="F56" s="6">
        <v>217</v>
      </c>
      <c r="G56" s="6">
        <v>255</v>
      </c>
      <c r="H56" s="6">
        <v>114</v>
      </c>
      <c r="I56" s="6">
        <v>262</v>
      </c>
      <c r="J56" s="6">
        <v>1648</v>
      </c>
      <c r="K56" s="6">
        <v>461</v>
      </c>
      <c r="L56" s="6">
        <v>991</v>
      </c>
      <c r="M56" s="6">
        <v>42</v>
      </c>
      <c r="N56" s="6">
        <v>10</v>
      </c>
      <c r="O56" s="7">
        <f>SUM(GovLtGovGeneral[[#This Row],[Andrew M. Cuomo and Kathy C. Hochul (DEM)]:[Scattering]])</f>
        <v>32402</v>
      </c>
    </row>
    <row r="57" spans="1:15" x14ac:dyDescent="0.2">
      <c r="A57" s="5" t="s">
        <v>59</v>
      </c>
      <c r="B57" s="6">
        <v>212833</v>
      </c>
      <c r="C57" s="6">
        <v>90785</v>
      </c>
      <c r="D57" s="6">
        <v>10295</v>
      </c>
      <c r="E57" s="6">
        <v>3738</v>
      </c>
      <c r="F57" s="6">
        <v>4692</v>
      </c>
      <c r="G57" s="6">
        <v>3295</v>
      </c>
      <c r="H57" s="6">
        <v>1865</v>
      </c>
      <c r="I57" s="6">
        <v>1100</v>
      </c>
      <c r="J57" s="6">
        <v>1892</v>
      </c>
      <c r="K57" s="6">
        <v>2576</v>
      </c>
      <c r="L57" s="6">
        <v>6529</v>
      </c>
      <c r="M57" s="6">
        <v>0</v>
      </c>
      <c r="N57" s="6">
        <v>331</v>
      </c>
      <c r="O57" s="7">
        <f>SUM(GovLtGovGeneral[[#This Row],[Andrew M. Cuomo and Kathy C. Hochul (DEM)]:[Scattering]])</f>
        <v>339931</v>
      </c>
    </row>
    <row r="58" spans="1:15" x14ac:dyDescent="0.2">
      <c r="A58" s="5" t="s">
        <v>60</v>
      </c>
      <c r="B58" s="6">
        <v>2438</v>
      </c>
      <c r="C58" s="6">
        <v>8703</v>
      </c>
      <c r="D58" s="6">
        <v>1216</v>
      </c>
      <c r="E58" s="6">
        <v>131</v>
      </c>
      <c r="F58" s="6">
        <v>77</v>
      </c>
      <c r="G58" s="6">
        <v>73</v>
      </c>
      <c r="H58" s="6">
        <v>24</v>
      </c>
      <c r="I58" s="6">
        <v>78</v>
      </c>
      <c r="J58" s="6">
        <v>520</v>
      </c>
      <c r="K58" s="6">
        <v>103</v>
      </c>
      <c r="L58" s="6">
        <v>148</v>
      </c>
      <c r="M58" s="6">
        <v>15</v>
      </c>
      <c r="N58" s="6">
        <v>9</v>
      </c>
      <c r="O58" s="7">
        <f>SUM(GovLtGovGeneral[[#This Row],[Andrew M. Cuomo and Kathy C. Hochul (DEM)]:[Scattering]])</f>
        <v>13535</v>
      </c>
    </row>
    <row r="59" spans="1:15" x14ac:dyDescent="0.2">
      <c r="A59" s="5" t="s">
        <v>61</v>
      </c>
      <c r="B59" s="6">
        <v>2399</v>
      </c>
      <c r="C59" s="6">
        <v>4386</v>
      </c>
      <c r="D59" s="6">
        <v>560</v>
      </c>
      <c r="E59" s="6">
        <v>110</v>
      </c>
      <c r="F59" s="6">
        <v>63</v>
      </c>
      <c r="G59" s="6">
        <v>55</v>
      </c>
      <c r="H59" s="6">
        <v>41</v>
      </c>
      <c r="I59" s="6">
        <v>45</v>
      </c>
      <c r="J59" s="6">
        <v>401</v>
      </c>
      <c r="K59" s="6">
        <v>104</v>
      </c>
      <c r="L59" s="6">
        <v>85</v>
      </c>
      <c r="M59" s="6">
        <v>34</v>
      </c>
      <c r="N59" s="6">
        <v>3</v>
      </c>
      <c r="O59" s="7">
        <f>SUM(GovLtGovGeneral[[#This Row],[Andrew M. Cuomo and Kathy C. Hochul (DEM)]:[Scattering]])</f>
        <v>8286</v>
      </c>
    </row>
    <row r="60" spans="1:15" x14ac:dyDescent="0.2">
      <c r="A60" s="5" t="s">
        <v>62</v>
      </c>
      <c r="B60" s="6">
        <v>253712</v>
      </c>
      <c r="C60" s="6">
        <v>20401</v>
      </c>
      <c r="D60" s="6">
        <v>2407</v>
      </c>
      <c r="E60" s="6">
        <v>2828</v>
      </c>
      <c r="F60" s="6">
        <v>4198</v>
      </c>
      <c r="G60" s="6">
        <v>2143</v>
      </c>
      <c r="H60" s="6">
        <v>503</v>
      </c>
      <c r="I60" s="6">
        <v>271</v>
      </c>
      <c r="J60" s="6">
        <v>1074</v>
      </c>
      <c r="K60" s="6">
        <v>593</v>
      </c>
      <c r="L60" s="6">
        <v>4209</v>
      </c>
      <c r="M60" s="6">
        <v>0</v>
      </c>
      <c r="N60" s="6">
        <v>226</v>
      </c>
      <c r="O60" s="7">
        <f>SUM(GovLtGovGeneral[[#This Row],[Andrew M. Cuomo and Kathy C. Hochul (DEM)]:[Scattering]])</f>
        <v>292565</v>
      </c>
    </row>
    <row r="61" spans="1:15" x14ac:dyDescent="0.2">
      <c r="A61" s="5" t="s">
        <v>63</v>
      </c>
      <c r="B61" s="6">
        <v>487727</v>
      </c>
      <c r="C61" s="6">
        <v>76260</v>
      </c>
      <c r="D61" s="6">
        <v>7593</v>
      </c>
      <c r="E61" s="6">
        <v>17165</v>
      </c>
      <c r="F61" s="6">
        <v>28967</v>
      </c>
      <c r="G61" s="6">
        <v>5361</v>
      </c>
      <c r="H61" s="6">
        <v>2025</v>
      </c>
      <c r="I61" s="6">
        <v>795</v>
      </c>
      <c r="J61" s="6">
        <v>3550</v>
      </c>
      <c r="K61" s="6">
        <v>3627</v>
      </c>
      <c r="L61" s="6">
        <v>10013</v>
      </c>
      <c r="M61" s="6">
        <v>0</v>
      </c>
      <c r="N61" s="6">
        <v>2013</v>
      </c>
      <c r="O61" s="7">
        <f>SUM(GovLtGovGeneral[[#This Row],[Andrew M. Cuomo and Kathy C. Hochul (DEM)]:[Scattering]])</f>
        <v>645096</v>
      </c>
    </row>
    <row r="62" spans="1:15" x14ac:dyDescent="0.2">
      <c r="A62" s="5" t="s">
        <v>64</v>
      </c>
      <c r="B62" s="6">
        <v>433493</v>
      </c>
      <c r="C62" s="6">
        <v>48461</v>
      </c>
      <c r="D62" s="6">
        <v>3608</v>
      </c>
      <c r="E62" s="6">
        <v>12237</v>
      </c>
      <c r="F62" s="6">
        <v>18966</v>
      </c>
      <c r="G62" s="6">
        <v>6013</v>
      </c>
      <c r="H62" s="6">
        <v>1896</v>
      </c>
      <c r="I62" s="6">
        <v>608</v>
      </c>
      <c r="J62" s="6">
        <v>3431</v>
      </c>
      <c r="K62" s="6">
        <v>3724</v>
      </c>
      <c r="L62" s="6">
        <v>6446</v>
      </c>
      <c r="M62" s="6">
        <v>0</v>
      </c>
      <c r="N62" s="6">
        <v>1562</v>
      </c>
      <c r="O62" s="7">
        <f>SUM(GovLtGovGeneral[[#This Row],[Andrew M. Cuomo and Kathy C. Hochul (DEM)]:[Scattering]])</f>
        <v>540445</v>
      </c>
    </row>
    <row r="63" spans="1:15" x14ac:dyDescent="0.2">
      <c r="A63" s="5" t="s">
        <v>65</v>
      </c>
      <c r="B63" s="6">
        <v>374915</v>
      </c>
      <c r="C63" s="6">
        <v>81425</v>
      </c>
      <c r="D63" s="6">
        <v>8374</v>
      </c>
      <c r="E63" s="6">
        <v>8467</v>
      </c>
      <c r="F63" s="6">
        <v>9897</v>
      </c>
      <c r="G63" s="6">
        <v>5005</v>
      </c>
      <c r="H63" s="6">
        <v>1373</v>
      </c>
      <c r="I63" s="6">
        <v>734</v>
      </c>
      <c r="J63" s="6">
        <v>3021</v>
      </c>
      <c r="K63" s="6">
        <v>1977</v>
      </c>
      <c r="L63" s="6">
        <v>8378</v>
      </c>
      <c r="M63" s="6">
        <v>0</v>
      </c>
      <c r="N63" s="6">
        <v>743</v>
      </c>
      <c r="O63" s="7">
        <f>SUM(GovLtGovGeneral[[#This Row],[Andrew M. Cuomo and Kathy C. Hochul (DEM)]:[Scattering]])</f>
        <v>504309</v>
      </c>
    </row>
    <row r="64" spans="1:15" x14ac:dyDescent="0.2">
      <c r="A64" s="5" t="s">
        <v>66</v>
      </c>
      <c r="B64" s="6">
        <v>65073</v>
      </c>
      <c r="C64" s="6">
        <v>60686</v>
      </c>
      <c r="D64" s="6">
        <v>5952</v>
      </c>
      <c r="E64" s="6">
        <v>1249</v>
      </c>
      <c r="F64" s="6">
        <v>1840</v>
      </c>
      <c r="G64" s="6">
        <v>1850</v>
      </c>
      <c r="H64" s="6">
        <v>353</v>
      </c>
      <c r="I64" s="6">
        <v>425</v>
      </c>
      <c r="J64" s="6">
        <v>1070</v>
      </c>
      <c r="K64" s="6">
        <v>292</v>
      </c>
      <c r="L64" s="6">
        <v>1632</v>
      </c>
      <c r="M64" s="6">
        <v>0</v>
      </c>
      <c r="N64" s="6">
        <v>96</v>
      </c>
      <c r="O64" s="7">
        <f>SUM(GovLtGovGeneral[[#This Row],[Andrew M. Cuomo and Kathy C. Hochul (DEM)]:[Scattering]])</f>
        <v>140518</v>
      </c>
    </row>
    <row r="65" spans="1:15" x14ac:dyDescent="0.2">
      <c r="A65" s="8" t="s">
        <v>79</v>
      </c>
      <c r="B65" s="9">
        <f>SUM(B3:B64)</f>
        <v>3424416</v>
      </c>
      <c r="C65" s="9">
        <f t="shared" ref="C65:N65" si="0">SUM(C3:C64)</f>
        <v>1926485</v>
      </c>
      <c r="D65" s="9">
        <f t="shared" si="0"/>
        <v>253624</v>
      </c>
      <c r="E65" s="9">
        <f t="shared" si="0"/>
        <v>103946</v>
      </c>
      <c r="F65" s="9">
        <f t="shared" si="0"/>
        <v>114478</v>
      </c>
      <c r="G65" s="9">
        <f t="shared" si="0"/>
        <v>68713</v>
      </c>
      <c r="H65" s="9">
        <f t="shared" si="0"/>
        <v>27733</v>
      </c>
      <c r="I65" s="9">
        <f t="shared" si="0"/>
        <v>27493</v>
      </c>
      <c r="J65" s="9">
        <f t="shared" si="0"/>
        <v>95033</v>
      </c>
      <c r="K65" s="9">
        <f t="shared" si="0"/>
        <v>55441</v>
      </c>
      <c r="L65" s="9">
        <f t="shared" si="0"/>
        <v>122040</v>
      </c>
      <c r="M65" s="9">
        <f t="shared" si="0"/>
        <v>4442</v>
      </c>
      <c r="N65" s="9">
        <f t="shared" si="0"/>
        <v>7115</v>
      </c>
      <c r="O65" s="10"/>
    </row>
    <row r="66" spans="1:15" x14ac:dyDescent="0.2">
      <c r="A66" s="12" t="s">
        <v>67</v>
      </c>
      <c r="B66" s="13">
        <f>SUM(B65,F65,G65,H65)</f>
        <v>3635340</v>
      </c>
      <c r="C66" s="13">
        <f>SUM(C65,D65,I65)</f>
        <v>2207602</v>
      </c>
      <c r="D66" s="14"/>
      <c r="E66" s="13">
        <f>E65</f>
        <v>103946</v>
      </c>
      <c r="F66" s="14"/>
      <c r="G66" s="14"/>
      <c r="H66" s="14"/>
      <c r="I66" s="14"/>
      <c r="J66" s="13">
        <f>J65</f>
        <v>95033</v>
      </c>
      <c r="K66" s="13">
        <f>K65</f>
        <v>55441</v>
      </c>
      <c r="L66" s="14"/>
      <c r="M66" s="14"/>
      <c r="N66" s="14"/>
      <c r="O66" s="10"/>
    </row>
  </sheetData>
  <phoneticPr fontId="1" type="noConversion"/>
  <pageMargins left="0.5" right="0.5" top="0.25" bottom="0.25" header="0.25" footer="0.25"/>
  <pageSetup paperSize="5" scale="54" fitToHeight="0" orientation="landscape" r:id="rId1"/>
  <headerFooter alignWithMargins="0">
    <oddFooter xml:space="preserve">&amp;RPage &amp;P of &amp;N   </oddFooter>
  </headerFooter>
  <colBreaks count="2" manualBreakCount="2">
    <brk id="15" max="65" man="1"/>
    <brk id="23" max="6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Governor and Lt. Governor</vt:lpstr>
      <vt:lpstr>'Governor and Lt. Governor'!Print_Area</vt:lpstr>
      <vt:lpstr>'Governor and Lt. Governor'!Print_Titles</vt:lpstr>
    </vt:vector>
  </TitlesOfParts>
  <Company>NYSBOE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pjorczak</dc:creator>
  <cp:lastModifiedBy>Thomas Connolly</cp:lastModifiedBy>
  <cp:lastPrinted>2018-12-13T16:15:41Z</cp:lastPrinted>
  <dcterms:created xsi:type="dcterms:W3CDTF">2008-10-28T18:22:21Z</dcterms:created>
  <dcterms:modified xsi:type="dcterms:W3CDTF">2018-12-14T14:17:10Z</dcterms:modified>
</cp:coreProperties>
</file>