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C:\Users\elehhardwick.NYSBOELAN\Desktop\Website Development\"/>
    </mc:Choice>
  </mc:AlternateContent>
  <bookViews>
    <workbookView xWindow="360" yWindow="90" windowWidth="11340" windowHeight="6795"/>
  </bookViews>
  <sheets>
    <sheet name="SD" sheetId="4" r:id="rId1"/>
  </sheets>
  <calcPr calcId="152511"/>
</workbook>
</file>

<file path=xl/calcChain.xml><?xml version="1.0" encoding="utf-8"?>
<calcChain xmlns="http://schemas.openxmlformats.org/spreadsheetml/2006/main">
  <c r="H609" i="4" l="1"/>
  <c r="D113" i="4" l="1"/>
  <c r="I403" i="4" l="1"/>
  <c r="H403" i="4"/>
  <c r="J366" i="4"/>
  <c r="K366" i="4" s="1"/>
  <c r="J367" i="4" l="1"/>
  <c r="K367" i="4" s="1"/>
  <c r="I355" i="4"/>
  <c r="J355" i="4" s="1"/>
  <c r="L84" i="4" l="1"/>
  <c r="K84" i="4"/>
  <c r="L73" i="4"/>
  <c r="M73" i="4" s="1"/>
  <c r="N64" i="4"/>
  <c r="M64" i="4"/>
  <c r="L55" i="4"/>
  <c r="K55" i="4"/>
  <c r="L44" i="4"/>
  <c r="K44" i="4"/>
  <c r="H562" i="4" l="1"/>
  <c r="I562" i="4" s="1"/>
  <c r="H520" i="4"/>
  <c r="I520" i="4" s="1"/>
  <c r="H506" i="4"/>
  <c r="I506" i="4" s="1"/>
  <c r="J668" i="4"/>
  <c r="K645" i="4"/>
  <c r="J635" i="4"/>
  <c r="H623" i="4"/>
  <c r="G550" i="4" l="1"/>
  <c r="H550" i="4" s="1"/>
  <c r="I507" i="4"/>
  <c r="H507" i="4"/>
  <c r="L390" i="4" l="1"/>
  <c r="M390" i="4" s="1"/>
  <c r="L378" i="4"/>
  <c r="M378" i="4" s="1"/>
  <c r="H525" i="4"/>
  <c r="I525" i="4" s="1"/>
  <c r="L457" i="4"/>
  <c r="M457" i="4" s="1"/>
  <c r="H404" i="4"/>
  <c r="I404" i="4" s="1"/>
  <c r="J368" i="4"/>
  <c r="K368" i="4" s="1"/>
  <c r="K576" i="4"/>
  <c r="L576" i="4" s="1"/>
  <c r="H564" i="4"/>
  <c r="I564" i="4" s="1"/>
  <c r="K668" i="4"/>
  <c r="L645" i="4"/>
  <c r="K635" i="4"/>
  <c r="I623" i="4"/>
  <c r="G549" i="4" l="1"/>
  <c r="H549" i="4" s="1"/>
  <c r="H469" i="4"/>
  <c r="I469" i="4" s="1"/>
  <c r="H622" i="4"/>
  <c r="H482" i="4"/>
  <c r="I482" i="4" s="1"/>
  <c r="H470" i="4"/>
  <c r="I470" i="4" s="1"/>
  <c r="H442" i="4"/>
  <c r="I442" i="4" s="1"/>
  <c r="J656" i="4"/>
  <c r="K656" i="4" s="1"/>
  <c r="L454" i="4"/>
  <c r="M454" i="4" s="1"/>
  <c r="L453" i="4"/>
  <c r="M453" i="4" s="1"/>
  <c r="L380" i="4"/>
  <c r="M380" i="4" s="1"/>
  <c r="I356" i="4"/>
  <c r="J356" i="4" s="1"/>
  <c r="J346" i="4"/>
  <c r="K346" i="4" s="1"/>
  <c r="I336" i="4"/>
  <c r="J336" i="4" s="1"/>
  <c r="K326" i="4"/>
  <c r="L326" i="4" s="1"/>
  <c r="K316" i="4"/>
  <c r="L316" i="4" s="1"/>
  <c r="H480" i="4"/>
  <c r="I480" i="4" s="1"/>
  <c r="H596" i="4"/>
  <c r="I596" i="4" s="1"/>
  <c r="H608" i="4"/>
  <c r="I608" i="4" s="1"/>
  <c r="H481" i="4"/>
  <c r="I481" i="4" s="1"/>
  <c r="J535" i="4"/>
  <c r="K535" i="4" s="1"/>
  <c r="J658" i="4"/>
  <c r="K658" i="4" s="1"/>
  <c r="K646" i="4"/>
  <c r="L646" i="4" s="1"/>
  <c r="H625" i="4"/>
  <c r="I625" i="4" s="1"/>
  <c r="H586" i="4"/>
  <c r="I586" i="4" s="1"/>
  <c r="K575" i="4"/>
  <c r="L575" i="4" s="1"/>
  <c r="H563" i="4"/>
  <c r="I563" i="4" s="1"/>
  <c r="H610" i="4"/>
  <c r="I610" i="4" s="1"/>
  <c r="H523" i="4"/>
  <c r="I523" i="4" s="1"/>
  <c r="K494" i="4"/>
  <c r="L494" i="4" s="1"/>
  <c r="H518" i="4"/>
  <c r="H519" i="4"/>
  <c r="I519" i="4" s="1"/>
  <c r="H521" i="4"/>
  <c r="J538" i="4"/>
  <c r="K538" i="4" s="1"/>
  <c r="J537" i="4"/>
  <c r="J536" i="4"/>
  <c r="H522" i="4"/>
  <c r="I522" i="4" s="1"/>
  <c r="H402" i="4"/>
  <c r="I402" i="4" s="1"/>
  <c r="H428" i="4"/>
  <c r="I428" i="4" s="1"/>
  <c r="J415" i="4"/>
  <c r="K415" i="4" s="1"/>
  <c r="H595" i="4"/>
  <c r="I595" i="4" s="1"/>
  <c r="K496" i="4"/>
  <c r="L496" i="4" s="1"/>
  <c r="L456" i="4"/>
  <c r="M456" i="4" s="1"/>
  <c r="H612" i="4"/>
  <c r="I612" i="4" s="1"/>
  <c r="H565" i="4"/>
  <c r="I565" i="4" s="1"/>
  <c r="H524" i="4"/>
  <c r="I524" i="4" s="1"/>
  <c r="H561" i="4"/>
  <c r="I561" i="4" s="1"/>
  <c r="H560" i="4"/>
  <c r="I560" i="4" s="1"/>
  <c r="K495" i="4"/>
  <c r="L495" i="4" s="1"/>
  <c r="J416" i="4"/>
  <c r="K416" i="4" s="1"/>
  <c r="L391" i="4"/>
  <c r="M391" i="4" s="1"/>
  <c r="L379" i="4"/>
  <c r="M379" i="4" s="1"/>
  <c r="K536" i="4"/>
  <c r="H598" i="4"/>
  <c r="I598" i="4" s="1"/>
  <c r="H624" i="4"/>
  <c r="I624" i="4" s="1"/>
  <c r="J414" i="4"/>
  <c r="H438" i="4"/>
  <c r="I438" i="4" s="1"/>
  <c r="H443" i="4"/>
  <c r="I443" i="4" s="1"/>
  <c r="J417" i="4"/>
  <c r="H597" i="4"/>
  <c r="I597" i="4" s="1"/>
  <c r="H439" i="4"/>
  <c r="I439" i="4" s="1"/>
  <c r="H468" i="4"/>
  <c r="I468" i="4" s="1"/>
  <c r="L455" i="4"/>
  <c r="M455" i="4" s="1"/>
  <c r="H427" i="4"/>
  <c r="I427" i="4" s="1"/>
  <c r="L74" i="4"/>
  <c r="M74" i="4" s="1"/>
  <c r="K45" i="4"/>
  <c r="L45" i="4" s="1"/>
  <c r="I35" i="4"/>
  <c r="J35" i="4" s="1"/>
  <c r="K26" i="4"/>
  <c r="L26" i="4" s="1"/>
  <c r="I17" i="4"/>
  <c r="J17" i="4" s="1"/>
  <c r="I8" i="4"/>
  <c r="J8" i="4" s="1"/>
  <c r="H611" i="4"/>
  <c r="I611" i="4" s="1"/>
  <c r="K644" i="4"/>
  <c r="L644" i="4" s="1"/>
  <c r="J657" i="4"/>
  <c r="K657" i="4" s="1"/>
  <c r="H440" i="4"/>
  <c r="I440" i="4" s="1"/>
  <c r="K492" i="4"/>
  <c r="L492" i="4" s="1"/>
  <c r="H401" i="4"/>
  <c r="I401" i="4" s="1"/>
  <c r="K537" i="4"/>
  <c r="I539" i="4"/>
  <c r="I521" i="4"/>
  <c r="L493" i="4"/>
  <c r="G548" i="4"/>
  <c r="H548" i="4" s="1"/>
  <c r="H441" i="4"/>
  <c r="I441" i="4" s="1"/>
  <c r="I518" i="4"/>
  <c r="C670" i="4"/>
  <c r="B670" i="4"/>
  <c r="F647" i="4"/>
  <c r="E647" i="4"/>
  <c r="F637" i="4"/>
  <c r="D637" i="4"/>
  <c r="C637" i="4"/>
  <c r="B637" i="4"/>
  <c r="G613" i="4"/>
  <c r="F613" i="4"/>
  <c r="E613" i="4"/>
  <c r="D613" i="4"/>
  <c r="C613" i="4"/>
  <c r="B613" i="4"/>
  <c r="B588" i="4"/>
  <c r="H577" i="4"/>
  <c r="G577" i="4"/>
  <c r="F577" i="4"/>
  <c r="E577" i="4"/>
  <c r="D577" i="4"/>
  <c r="C577" i="4"/>
  <c r="B577" i="4"/>
  <c r="J577" i="4"/>
  <c r="I577" i="4"/>
  <c r="E539" i="4"/>
  <c r="G508" i="4"/>
  <c r="F508" i="4"/>
  <c r="E508" i="4"/>
  <c r="D508" i="4"/>
  <c r="C508" i="4"/>
  <c r="B508" i="4"/>
  <c r="F497" i="4"/>
  <c r="J458" i="4"/>
  <c r="I458" i="4"/>
  <c r="H458" i="4"/>
  <c r="G458" i="4"/>
  <c r="F458" i="4"/>
  <c r="E458" i="4"/>
  <c r="D458" i="4"/>
  <c r="C458" i="4"/>
  <c r="B458" i="4"/>
  <c r="K458" i="4"/>
  <c r="H392" i="4"/>
  <c r="G392" i="4"/>
  <c r="H381" i="4"/>
  <c r="G381" i="4"/>
  <c r="F381" i="4"/>
  <c r="C348" i="4"/>
  <c r="B348" i="4"/>
  <c r="C328" i="4"/>
  <c r="B328" i="4"/>
  <c r="F317" i="4"/>
  <c r="F319" i="4" s="1"/>
  <c r="F308" i="4"/>
  <c r="C308" i="4"/>
  <c r="B308" i="4"/>
  <c r="B299" i="4"/>
  <c r="B290" i="4"/>
  <c r="C281" i="4"/>
  <c r="B281" i="4"/>
  <c r="E270" i="4"/>
  <c r="I269" i="4"/>
  <c r="J269" i="4" s="1"/>
  <c r="I268" i="4"/>
  <c r="J268" i="4" s="1"/>
  <c r="H270" i="4"/>
  <c r="G270" i="4"/>
  <c r="F270" i="4"/>
  <c r="D270" i="4"/>
  <c r="C270" i="4"/>
  <c r="B270" i="4"/>
  <c r="B272" i="4" s="1"/>
  <c r="C261" i="4"/>
  <c r="B261" i="4"/>
  <c r="C252" i="4"/>
  <c r="B252" i="4"/>
  <c r="G241" i="4"/>
  <c r="F241" i="4"/>
  <c r="E241" i="4"/>
  <c r="D241" i="4"/>
  <c r="C241" i="4"/>
  <c r="C243" i="4" s="1"/>
  <c r="B241" i="4"/>
  <c r="H240" i="4"/>
  <c r="I240" i="4" s="1"/>
  <c r="B232" i="4"/>
  <c r="C223" i="4"/>
  <c r="B223" i="4"/>
  <c r="C203" i="4"/>
  <c r="B203" i="4"/>
  <c r="C194" i="4"/>
  <c r="B194" i="4"/>
  <c r="C185" i="4"/>
  <c r="B185" i="4"/>
  <c r="D176" i="4"/>
  <c r="C176" i="4"/>
  <c r="B176" i="4"/>
  <c r="D167" i="4"/>
  <c r="C167" i="4"/>
  <c r="B167" i="4"/>
  <c r="B158" i="4"/>
  <c r="B149" i="4"/>
  <c r="C140" i="4"/>
  <c r="B140" i="4"/>
  <c r="B131" i="4"/>
  <c r="B122" i="4"/>
  <c r="B113" i="4"/>
  <c r="C104" i="4"/>
  <c r="B104" i="4"/>
  <c r="B95" i="4"/>
  <c r="C86" i="4"/>
  <c r="B86" i="4"/>
  <c r="F75" i="4"/>
  <c r="G66" i="4"/>
  <c r="C66" i="4"/>
  <c r="B66" i="4"/>
  <c r="C57" i="4"/>
  <c r="B57" i="4"/>
  <c r="C37" i="4"/>
  <c r="B37" i="4"/>
  <c r="C28" i="4"/>
  <c r="B28" i="4"/>
  <c r="C19" i="4"/>
  <c r="B19" i="4"/>
  <c r="C10" i="4"/>
  <c r="B10" i="4"/>
  <c r="J306" i="4"/>
  <c r="K306" i="4" s="1"/>
  <c r="F539" i="4"/>
  <c r="H517" i="4"/>
  <c r="I517" i="4" s="1"/>
  <c r="E381" i="4"/>
  <c r="F369" i="4"/>
  <c r="I335" i="4"/>
  <c r="J335" i="4" s="1"/>
  <c r="K315" i="4"/>
  <c r="L315" i="4" s="1"/>
  <c r="H297" i="4"/>
  <c r="I297" i="4" s="1"/>
  <c r="F288" i="4"/>
  <c r="G288" i="4" s="1"/>
  <c r="H279" i="4"/>
  <c r="I279" i="4" s="1"/>
  <c r="I259" i="4"/>
  <c r="J259" i="4" s="1"/>
  <c r="H250" i="4"/>
  <c r="I250" i="4" s="1"/>
  <c r="H239" i="4"/>
  <c r="I239" i="4" s="1"/>
  <c r="G230" i="4"/>
  <c r="H230" i="4" s="1"/>
  <c r="J221" i="4"/>
  <c r="K221" i="4" s="1"/>
  <c r="G210" i="4"/>
  <c r="J201" i="4"/>
  <c r="K201" i="4" s="1"/>
  <c r="H192" i="4"/>
  <c r="I192" i="4" s="1"/>
  <c r="G183" i="4"/>
  <c r="H183" i="4" s="1"/>
  <c r="H174" i="4"/>
  <c r="I174" i="4" s="1"/>
  <c r="H165" i="4"/>
  <c r="I165" i="4" s="1"/>
  <c r="G156" i="4"/>
  <c r="H156" i="4" s="1"/>
  <c r="H147" i="4"/>
  <c r="I147" i="4" s="1"/>
  <c r="H138" i="4"/>
  <c r="I138" i="4" s="1"/>
  <c r="G129" i="4"/>
  <c r="H129" i="4" s="1"/>
  <c r="G120" i="4"/>
  <c r="H120" i="4" s="1"/>
  <c r="H111" i="4"/>
  <c r="I111" i="4" s="1"/>
  <c r="H102" i="4"/>
  <c r="I102" i="4" s="1"/>
  <c r="G93" i="4"/>
  <c r="H93" i="4" s="1"/>
  <c r="H75" i="4"/>
  <c r="F57" i="4"/>
  <c r="G46" i="4"/>
  <c r="G48" i="4" s="1"/>
  <c r="F46" i="4"/>
  <c r="C659" i="4"/>
  <c r="D659" i="4"/>
  <c r="E659" i="4"/>
  <c r="E661" i="4" s="1"/>
  <c r="F659" i="4"/>
  <c r="B659" i="4"/>
  <c r="B661" i="4" s="1"/>
  <c r="I659" i="4"/>
  <c r="H659" i="4"/>
  <c r="G659" i="4"/>
  <c r="C647" i="4"/>
  <c r="D647" i="4"/>
  <c r="G647" i="4"/>
  <c r="B647" i="4"/>
  <c r="B649" i="4" s="1"/>
  <c r="J647" i="4"/>
  <c r="I647" i="4"/>
  <c r="H647" i="4"/>
  <c r="C626" i="4"/>
  <c r="D626" i="4"/>
  <c r="B626" i="4"/>
  <c r="G626" i="4"/>
  <c r="F626" i="4"/>
  <c r="E626" i="4"/>
  <c r="C599" i="4"/>
  <c r="D599" i="4"/>
  <c r="B599" i="4"/>
  <c r="G599" i="4"/>
  <c r="F599" i="4"/>
  <c r="E599" i="4"/>
  <c r="C566" i="4"/>
  <c r="D566" i="4"/>
  <c r="B566" i="4"/>
  <c r="G566" i="4"/>
  <c r="F566" i="4"/>
  <c r="E566" i="4"/>
  <c r="C551" i="4"/>
  <c r="B551" i="4"/>
  <c r="G551" i="4"/>
  <c r="F551" i="4"/>
  <c r="E551" i="4"/>
  <c r="D551" i="4"/>
  <c r="B539" i="4"/>
  <c r="C539" i="4"/>
  <c r="D539" i="4"/>
  <c r="H539" i="4"/>
  <c r="G539" i="4"/>
  <c r="C526" i="4"/>
  <c r="D526" i="4"/>
  <c r="B526" i="4"/>
  <c r="G526" i="4"/>
  <c r="F526" i="4"/>
  <c r="E526" i="4"/>
  <c r="C497" i="4"/>
  <c r="D497" i="4"/>
  <c r="E497" i="4"/>
  <c r="B497" i="4"/>
  <c r="G497" i="4"/>
  <c r="J497" i="4"/>
  <c r="I497" i="4"/>
  <c r="H497" i="4"/>
  <c r="C483" i="4"/>
  <c r="D483" i="4"/>
  <c r="B483" i="4"/>
  <c r="G483" i="4"/>
  <c r="F483" i="4"/>
  <c r="E483" i="4"/>
  <c r="B471" i="4"/>
  <c r="C471" i="4"/>
  <c r="D471" i="4"/>
  <c r="G471" i="4"/>
  <c r="F471" i="4"/>
  <c r="E471" i="4"/>
  <c r="B444" i="4"/>
  <c r="C444" i="4"/>
  <c r="D444" i="4"/>
  <c r="G444" i="4"/>
  <c r="F444" i="4"/>
  <c r="E444" i="4"/>
  <c r="C429" i="4"/>
  <c r="D429" i="4"/>
  <c r="B429" i="4"/>
  <c r="G429" i="4"/>
  <c r="F429" i="4"/>
  <c r="E429" i="4"/>
  <c r="F418" i="4"/>
  <c r="C418" i="4"/>
  <c r="D418" i="4"/>
  <c r="E418" i="4"/>
  <c r="B418" i="4"/>
  <c r="I418" i="4"/>
  <c r="H418" i="4"/>
  <c r="G418" i="4"/>
  <c r="B405" i="4"/>
  <c r="C405" i="4"/>
  <c r="D405" i="4"/>
  <c r="G405" i="4"/>
  <c r="F405" i="4"/>
  <c r="E405" i="4"/>
  <c r="C392" i="4"/>
  <c r="D392" i="4"/>
  <c r="E392" i="4"/>
  <c r="B392" i="4"/>
  <c r="F392" i="4"/>
  <c r="K392" i="4"/>
  <c r="J392" i="4"/>
  <c r="I392" i="4"/>
  <c r="B381" i="4"/>
  <c r="C381" i="4"/>
  <c r="D381" i="4"/>
  <c r="L381" i="4"/>
  <c r="K381" i="4"/>
  <c r="J381" i="4"/>
  <c r="I381" i="4"/>
  <c r="C369" i="4"/>
  <c r="D369" i="4"/>
  <c r="E369" i="4"/>
  <c r="B369" i="4"/>
  <c r="I369" i="4"/>
  <c r="H369" i="4"/>
  <c r="G369" i="4"/>
  <c r="C357" i="4"/>
  <c r="C359" i="4" s="1"/>
  <c r="D357" i="4"/>
  <c r="E357" i="4"/>
  <c r="B357" i="4"/>
  <c r="H357" i="4"/>
  <c r="G357" i="4"/>
  <c r="F357" i="4"/>
  <c r="C337" i="4"/>
  <c r="D337" i="4"/>
  <c r="B337" i="4"/>
  <c r="B339" i="4" s="1"/>
  <c r="E337" i="4"/>
  <c r="E339" i="4" s="1"/>
  <c r="H337" i="4"/>
  <c r="G337" i="4"/>
  <c r="F337" i="4"/>
  <c r="C317" i="4"/>
  <c r="C319" i="4" s="1"/>
  <c r="E317" i="4"/>
  <c r="B317" i="4"/>
  <c r="D317" i="4"/>
  <c r="D319" i="4" s="1"/>
  <c r="G317" i="4"/>
  <c r="J317" i="4"/>
  <c r="I317" i="4"/>
  <c r="H317" i="4"/>
  <c r="D299" i="4"/>
  <c r="C212" i="4"/>
  <c r="B212" i="4"/>
  <c r="B214" i="4" s="1"/>
  <c r="G211" i="4"/>
  <c r="H211" i="4" s="1"/>
  <c r="F212" i="4"/>
  <c r="E212" i="4"/>
  <c r="D212" i="4"/>
  <c r="C75" i="4"/>
  <c r="D75" i="4"/>
  <c r="E75" i="4"/>
  <c r="B75" i="4"/>
  <c r="G75" i="4"/>
  <c r="K75" i="4"/>
  <c r="J75" i="4"/>
  <c r="I75" i="4"/>
  <c r="B46" i="4"/>
  <c r="C46" i="4"/>
  <c r="D46" i="4"/>
  <c r="E46" i="4"/>
  <c r="J46" i="4"/>
  <c r="I46" i="4"/>
  <c r="H46" i="4"/>
  <c r="K317" i="4"/>
  <c r="L392" i="4"/>
  <c r="K577" i="4"/>
  <c r="J659" i="4"/>
  <c r="H483" i="4"/>
  <c r="J539" i="4"/>
  <c r="J369" i="4"/>
  <c r="H508" i="4"/>
  <c r="K647" i="4"/>
  <c r="H566" i="4"/>
  <c r="H405" i="4"/>
  <c r="H241" i="4"/>
  <c r="I241" i="4" s="1"/>
  <c r="I357" i="4"/>
  <c r="K46" i="4"/>
  <c r="H471" i="4"/>
  <c r="I471" i="4" s="1"/>
  <c r="I337" i="4"/>
  <c r="H444" i="4"/>
  <c r="K414" i="4"/>
  <c r="I270" i="4"/>
  <c r="H599" i="4"/>
  <c r="C371" i="4" l="1"/>
  <c r="H429" i="4"/>
  <c r="I508" i="4"/>
  <c r="B615" i="4"/>
  <c r="B579" i="4"/>
  <c r="C339" i="4"/>
  <c r="C499" i="4"/>
  <c r="C461" i="4"/>
  <c r="L46" i="4"/>
  <c r="I566" i="4"/>
  <c r="L75" i="4"/>
  <c r="M75" i="4" s="1"/>
  <c r="J270" i="4"/>
  <c r="L317" i="4"/>
  <c r="I483" i="4"/>
  <c r="B383" i="4"/>
  <c r="B77" i="4"/>
  <c r="C420" i="4"/>
  <c r="C272" i="4"/>
  <c r="I405" i="4"/>
  <c r="C383" i="4"/>
  <c r="C77" i="4"/>
  <c r="B407" i="4"/>
  <c r="B553" i="4"/>
  <c r="J357" i="4"/>
  <c r="I429" i="4"/>
  <c r="B473" i="4"/>
  <c r="I599" i="4"/>
  <c r="B628" i="4"/>
  <c r="C661" i="4"/>
  <c r="B243" i="4"/>
  <c r="I444" i="4"/>
  <c r="C48" i="4"/>
  <c r="H526" i="4"/>
  <c r="I526" i="4" s="1"/>
  <c r="L647" i="4"/>
  <c r="K497" i="4"/>
  <c r="L497" i="4" s="1"/>
  <c r="C541" i="4"/>
  <c r="K369" i="4"/>
  <c r="L458" i="4"/>
  <c r="M458" i="4" s="1"/>
  <c r="B48" i="4"/>
  <c r="B601" i="4"/>
  <c r="J418" i="4"/>
  <c r="K418" i="4" s="1"/>
  <c r="K417" i="4"/>
  <c r="I622" i="4"/>
  <c r="H626" i="4"/>
  <c r="I626" i="4" s="1"/>
  <c r="J337" i="4"/>
  <c r="K539" i="4"/>
  <c r="K659" i="4"/>
  <c r="B420" i="4"/>
  <c r="H210" i="4"/>
  <c r="G212" i="4"/>
  <c r="H212" i="4" s="1"/>
  <c r="B319" i="4"/>
  <c r="B359" i="4"/>
  <c r="C394" i="4"/>
  <c r="B446" i="4"/>
  <c r="B485" i="4"/>
  <c r="B541" i="4"/>
  <c r="H551" i="4"/>
  <c r="C649" i="4"/>
  <c r="B431" i="4"/>
  <c r="B499" i="4"/>
  <c r="B510" i="4"/>
  <c r="M381" i="4"/>
  <c r="B461" i="4"/>
  <c r="B371" i="4"/>
  <c r="B394" i="4"/>
  <c r="B528" i="4"/>
  <c r="B568" i="4"/>
  <c r="M392" i="4"/>
  <c r="L577" i="4"/>
  <c r="C579" i="4"/>
  <c r="H613" i="4"/>
  <c r="I613" i="4" s="1"/>
</calcChain>
</file>

<file path=xl/sharedStrings.xml><?xml version="1.0" encoding="utf-8"?>
<sst xmlns="http://schemas.openxmlformats.org/spreadsheetml/2006/main" count="1495" uniqueCount="371">
  <si>
    <t>County</t>
  </si>
  <si>
    <t>BVS</t>
  </si>
  <si>
    <t>Total</t>
  </si>
  <si>
    <t>RECAP</t>
  </si>
  <si>
    <t>Frank</t>
  </si>
  <si>
    <t>Martin</t>
  </si>
  <si>
    <t>Part of Suffolk</t>
  </si>
  <si>
    <t>1st  SENATE DISTRICT</t>
  </si>
  <si>
    <t>Kenneth P.</t>
  </si>
  <si>
    <t>LaValle</t>
  </si>
  <si>
    <t>Columbia</t>
  </si>
  <si>
    <t>Greene</t>
  </si>
  <si>
    <t>Schoharie</t>
  </si>
  <si>
    <t>Sullivan</t>
  </si>
  <si>
    <t>Clinton</t>
  </si>
  <si>
    <t>Essex</t>
  </si>
  <si>
    <t>Franklin</t>
  </si>
  <si>
    <t>Fulton</t>
  </si>
  <si>
    <t>Hamilton</t>
  </si>
  <si>
    <t>Montgomery</t>
  </si>
  <si>
    <t>Warren</t>
  </si>
  <si>
    <t>Jefferson</t>
  </si>
  <si>
    <t>Lewis</t>
  </si>
  <si>
    <t>Oswego</t>
  </si>
  <si>
    <t>Robert</t>
  </si>
  <si>
    <t>Seneca</t>
  </si>
  <si>
    <t>Steuben</t>
  </si>
  <si>
    <t>Wayne</t>
  </si>
  <si>
    <t>Yates</t>
  </si>
  <si>
    <t>John A.</t>
  </si>
  <si>
    <t>Allegany</t>
  </si>
  <si>
    <t>Cattaraugus</t>
  </si>
  <si>
    <t>Chautauqua</t>
  </si>
  <si>
    <t>Genesee</t>
  </si>
  <si>
    <t>Orleans</t>
  </si>
  <si>
    <t>Wyoming</t>
  </si>
  <si>
    <t>William J.</t>
  </si>
  <si>
    <t>Martin J.</t>
  </si>
  <si>
    <t>Sampson</t>
  </si>
  <si>
    <t>Savino</t>
  </si>
  <si>
    <t>Part of Nassau</t>
  </si>
  <si>
    <t>Part of Queens</t>
  </si>
  <si>
    <t>Joseph</t>
  </si>
  <si>
    <t>Part of Bronx</t>
  </si>
  <si>
    <t>Part of Kings</t>
  </si>
  <si>
    <t>Part of New York</t>
  </si>
  <si>
    <t>Serrano</t>
  </si>
  <si>
    <t>Part of Rockland</t>
  </si>
  <si>
    <t>Part of Westchester</t>
  </si>
  <si>
    <t>Hall</t>
  </si>
  <si>
    <t>Part of Dutchess</t>
  </si>
  <si>
    <t>Part of Orange</t>
  </si>
  <si>
    <t>Part of Delaware</t>
  </si>
  <si>
    <t>Part of Rensselaer</t>
  </si>
  <si>
    <t>Part of Saratoga</t>
  </si>
  <si>
    <t>Part of Tompkins</t>
  </si>
  <si>
    <t>Part of Oneida</t>
  </si>
  <si>
    <t>Madison</t>
  </si>
  <si>
    <t>Part of Cayuga</t>
  </si>
  <si>
    <t>Part of Ontario</t>
  </si>
  <si>
    <t>Cortland</t>
  </si>
  <si>
    <t>Part of Monroe</t>
  </si>
  <si>
    <t>Lee</t>
  </si>
  <si>
    <t>Part of Erie</t>
  </si>
  <si>
    <t>Chemung</t>
  </si>
  <si>
    <t>Schuyler</t>
  </si>
  <si>
    <t>2nd  SENATE DISTRICT</t>
  </si>
  <si>
    <t>John J.</t>
  </si>
  <si>
    <t>Flanagan</t>
  </si>
  <si>
    <t>3rd  SENATE DISTRICT</t>
  </si>
  <si>
    <t>4th  SENATE DISTRICT</t>
  </si>
  <si>
    <t>5th  SENATE DISTRICT</t>
  </si>
  <si>
    <t>Carl L.</t>
  </si>
  <si>
    <t>Marcellino</t>
  </si>
  <si>
    <t>6th  SENATE DISTRICT</t>
  </si>
  <si>
    <t>Kemp</t>
  </si>
  <si>
    <t>Hannon</t>
  </si>
  <si>
    <t>Blank</t>
  </si>
  <si>
    <t>Void</t>
  </si>
  <si>
    <t>Scattering</t>
  </si>
  <si>
    <t>Subtotal</t>
  </si>
  <si>
    <t>7th  SENATE DISTRICT</t>
  </si>
  <si>
    <t>8th  SENATE DISTRICT</t>
  </si>
  <si>
    <t>9th  SENATE DISTRICT</t>
  </si>
  <si>
    <t>Dean G.</t>
  </si>
  <si>
    <t>Skelos</t>
  </si>
  <si>
    <t>10th  SENATE DISTRICT</t>
  </si>
  <si>
    <t>11th  SENATE DISTRICT</t>
  </si>
  <si>
    <t>12th  SENATE DISTRICT</t>
  </si>
  <si>
    <t>Thomas F.</t>
  </si>
  <si>
    <t>13th  SENATE DISTRICT</t>
  </si>
  <si>
    <t>14th  SENATE DISTRICT</t>
  </si>
  <si>
    <t>15th  SENATE DISTRICT</t>
  </si>
  <si>
    <t>Joseph P.</t>
  </si>
  <si>
    <t>Addabbo, Jr.</t>
  </si>
  <si>
    <t>16th  SENATE DISTRICT</t>
  </si>
  <si>
    <t>Toby Ann</t>
  </si>
  <si>
    <t>Stavisky</t>
  </si>
  <si>
    <t>17th  SENATE DISTRICT</t>
  </si>
  <si>
    <t>18th  SENATE DISTRICT</t>
  </si>
  <si>
    <t>19th  SENATE DISTRICT</t>
  </si>
  <si>
    <t>John L.</t>
  </si>
  <si>
    <t>20th  SENATE DISTRICT</t>
  </si>
  <si>
    <t>21st  SENATE DISTRICT</t>
  </si>
  <si>
    <t>Kevin S.</t>
  </si>
  <si>
    <t>Parker</t>
  </si>
  <si>
    <t>22nd  SENATE DISTRICT</t>
  </si>
  <si>
    <t>Golden</t>
  </si>
  <si>
    <t>23rd  SENATE DISTRICT</t>
  </si>
  <si>
    <t>Diane J.</t>
  </si>
  <si>
    <t>Part of Richmond</t>
  </si>
  <si>
    <t>24th  SENATE DISTRICT</t>
  </si>
  <si>
    <t>Andrew J.</t>
  </si>
  <si>
    <t>Lanza</t>
  </si>
  <si>
    <t>25th  SENATE DISTRICT</t>
  </si>
  <si>
    <t>Squadron</t>
  </si>
  <si>
    <t>26th  SENATE DISTRICT</t>
  </si>
  <si>
    <t>27th  SENATE DISTRICT</t>
  </si>
  <si>
    <t>Carl</t>
  </si>
  <si>
    <t>28th  SENATE DISTRICT</t>
  </si>
  <si>
    <t>Jose M.</t>
  </si>
  <si>
    <t>29th  SENATE DISTRICT</t>
  </si>
  <si>
    <t>30th  SENATE DISTRICT</t>
  </si>
  <si>
    <t>Bill</t>
  </si>
  <si>
    <t>Perkins</t>
  </si>
  <si>
    <t>31st  SENATE DISTRICT</t>
  </si>
  <si>
    <t>32nd  SENATE DISTRICT</t>
  </si>
  <si>
    <t>Ruben</t>
  </si>
  <si>
    <t>33rd  SENATE DISTRICT</t>
  </si>
  <si>
    <t>34th  SENATE DISTRICT</t>
  </si>
  <si>
    <t>Jeffrey D.</t>
  </si>
  <si>
    <t>Klein</t>
  </si>
  <si>
    <t>35th  SENATE DISTRICT</t>
  </si>
  <si>
    <t>Andrea</t>
  </si>
  <si>
    <t>Stewart-Cousins</t>
  </si>
  <si>
    <t>36th  SENATE DISTRICT</t>
  </si>
  <si>
    <t>Ruth H.</t>
  </si>
  <si>
    <t>Thompson</t>
  </si>
  <si>
    <t>37th  SENATE DISTRICT</t>
  </si>
  <si>
    <t>38th  SENATE DISTRICT</t>
  </si>
  <si>
    <t>39th  SENATE DISTRICT</t>
  </si>
  <si>
    <t>Larkin, Jr.</t>
  </si>
  <si>
    <t>Part of Ulster</t>
  </si>
  <si>
    <t>40th  SENATE DISTRICT</t>
  </si>
  <si>
    <t>41st  SENATE DISTRICT</t>
  </si>
  <si>
    <t>42nd  SENATE DISTRICT</t>
  </si>
  <si>
    <t>Bonacic</t>
  </si>
  <si>
    <t>43rd  SENATE DISTRICT</t>
  </si>
  <si>
    <t>44th  SENATE DISTRICT</t>
  </si>
  <si>
    <t>45th  SENATE DISTRICT</t>
  </si>
  <si>
    <t>Elizabeth O'C.</t>
  </si>
  <si>
    <t>Little</t>
  </si>
  <si>
    <t>46th  SENATE DISTRICT</t>
  </si>
  <si>
    <t>Neil D.</t>
  </si>
  <si>
    <t>Breslin</t>
  </si>
  <si>
    <t>47th  SENATE DISTRICT</t>
  </si>
  <si>
    <t>Joseph A.</t>
  </si>
  <si>
    <t>Griffo</t>
  </si>
  <si>
    <t>Part of St.Lawrence</t>
  </si>
  <si>
    <t>48th  SENATE DISTRICT</t>
  </si>
  <si>
    <t>49th  SENATE DISTRICT</t>
  </si>
  <si>
    <t>David J.</t>
  </si>
  <si>
    <t>Part of Onondaga</t>
  </si>
  <si>
    <t>50th  SENATE DISTRICT</t>
  </si>
  <si>
    <t>DeFrancisco</t>
  </si>
  <si>
    <t>51st  SENATE DISTRICT</t>
  </si>
  <si>
    <t>James L.</t>
  </si>
  <si>
    <t>Seward</t>
  </si>
  <si>
    <t>Part of Chenango</t>
  </si>
  <si>
    <t>Otsego</t>
  </si>
  <si>
    <t>52nd  SENATE DISTRICT</t>
  </si>
  <si>
    <t>Thomas W.</t>
  </si>
  <si>
    <t>Libous</t>
  </si>
  <si>
    <t>Broome</t>
  </si>
  <si>
    <t>Tioga</t>
  </si>
  <si>
    <t>53rd  SENATE DISTRICT</t>
  </si>
  <si>
    <t>Michael F.</t>
  </si>
  <si>
    <t>Nozzolio</t>
  </si>
  <si>
    <t>54th  SENATE DISTRICT</t>
  </si>
  <si>
    <t>55th  SENATE DISTRICT</t>
  </si>
  <si>
    <t>56th  SENATE DISTRICT</t>
  </si>
  <si>
    <t>Joseph E.</t>
  </si>
  <si>
    <t>Robach</t>
  </si>
  <si>
    <t>57th  SENATE DISTRICT</t>
  </si>
  <si>
    <t>Catharine M.</t>
  </si>
  <si>
    <t>Young</t>
  </si>
  <si>
    <t>Part of Livingston</t>
  </si>
  <si>
    <t>58th  SENATE DISTRICT</t>
  </si>
  <si>
    <t>59th  SENATE DISTRICT</t>
  </si>
  <si>
    <t>60th  SENATE DISTRICT</t>
  </si>
  <si>
    <t>61st  SENATE DISTRICT</t>
  </si>
  <si>
    <t>Michael H.</t>
  </si>
  <si>
    <t>Ranzenhofer</t>
  </si>
  <si>
    <t>62nd  SENATE DISTRICT</t>
  </si>
  <si>
    <t>Patricia A.</t>
  </si>
  <si>
    <t>Steven</t>
  </si>
  <si>
    <t>Philip M.</t>
  </si>
  <si>
    <t>Boyle</t>
  </si>
  <si>
    <t>Michael N.</t>
  </si>
  <si>
    <t>Gianaris</t>
  </si>
  <si>
    <t>Jose R.</t>
  </si>
  <si>
    <t>Peralta</t>
  </si>
  <si>
    <t>Adriano</t>
  </si>
  <si>
    <t>Espaillat</t>
  </si>
  <si>
    <t>Rivera</t>
  </si>
  <si>
    <t>Anthony</t>
  </si>
  <si>
    <t>Part of Putnam</t>
  </si>
  <si>
    <t>George S.</t>
  </si>
  <si>
    <t>Latimer</t>
  </si>
  <si>
    <t>James</t>
  </si>
  <si>
    <t>Part of Albany</t>
  </si>
  <si>
    <t>George A.</t>
  </si>
  <si>
    <t>Amedore, Jr.</t>
  </si>
  <si>
    <t>Part of Schenectady</t>
  </si>
  <si>
    <t>Tony</t>
  </si>
  <si>
    <t>O'Mara</t>
  </si>
  <si>
    <t>Mark J.</t>
  </si>
  <si>
    <t>REP</t>
  </si>
  <si>
    <t>IND</t>
  </si>
  <si>
    <t>CON</t>
  </si>
  <si>
    <t>WOR</t>
  </si>
  <si>
    <t>LBT</t>
  </si>
  <si>
    <t>DEM</t>
  </si>
  <si>
    <t>TRP</t>
  </si>
  <si>
    <t>Niagara</t>
  </si>
  <si>
    <t>Robert L.</t>
  </si>
  <si>
    <t>Murphy</t>
  </si>
  <si>
    <t>Jack M.</t>
  </si>
  <si>
    <t>Martins</t>
  </si>
  <si>
    <t>Avella</t>
  </si>
  <si>
    <t>Malave Dilan</t>
  </si>
  <si>
    <t>Michael</t>
  </si>
  <si>
    <t>Jon</t>
  </si>
  <si>
    <t>Girodes</t>
  </si>
  <si>
    <t>J. Gustavo</t>
  </si>
  <si>
    <t>Diamond</t>
  </si>
  <si>
    <t>Carlucci</t>
  </si>
  <si>
    <t>Barrett</t>
  </si>
  <si>
    <t>Ritchie</t>
  </si>
  <si>
    <t>Patrick M.</t>
  </si>
  <si>
    <t>Gallivan</t>
  </si>
  <si>
    <t>Grisanti</t>
  </si>
  <si>
    <t>Brian F.</t>
  </si>
  <si>
    <t>Menachem M.</t>
  </si>
  <si>
    <t>Raitport</t>
  </si>
  <si>
    <t>Michael K.</t>
  </si>
  <si>
    <t>Paul</t>
  </si>
  <si>
    <t>Chan</t>
  </si>
  <si>
    <t>Stern</t>
  </si>
  <si>
    <t>David W.</t>
  </si>
  <si>
    <t>Kevin T.</t>
  </si>
  <si>
    <t>Stocker</t>
  </si>
  <si>
    <t>Brad M.</t>
  </si>
  <si>
    <t>WEP</t>
  </si>
  <si>
    <t>SCC</t>
  </si>
  <si>
    <t>GRE</t>
  </si>
  <si>
    <t>NYS Board of Elections Senate Election Returns November 4, 2014</t>
  </si>
  <si>
    <t>Michael L.</t>
  </si>
  <si>
    <t>Conroy</t>
  </si>
  <si>
    <t>Lombardi</t>
  </si>
  <si>
    <t>Adrienne</t>
  </si>
  <si>
    <t>Esposito</t>
  </si>
  <si>
    <t>Thomas D.</t>
  </si>
  <si>
    <t>Croci</t>
  </si>
  <si>
    <t>John R.</t>
  </si>
  <si>
    <t>Alberts</t>
  </si>
  <si>
    <t>Bruce P.</t>
  </si>
  <si>
    <t>Kennedy, Jr.</t>
  </si>
  <si>
    <t>Georgina</t>
  </si>
  <si>
    <t>Bowman</t>
  </si>
  <si>
    <t>Ethan D.</t>
  </si>
  <si>
    <t>Irwin</t>
  </si>
  <si>
    <t>Adam M.</t>
  </si>
  <si>
    <t>Haber</t>
  </si>
  <si>
    <t>Denenberg</t>
  </si>
  <si>
    <t>Venditto</t>
  </si>
  <si>
    <t>Patrick P.</t>
  </si>
  <si>
    <t>Gillespie, Jr.</t>
  </si>
  <si>
    <t>Sanders, Jr.</t>
  </si>
  <si>
    <t>Gilman</t>
  </si>
  <si>
    <t>Aldorasi</t>
  </si>
  <si>
    <t>Leroy G.</t>
  </si>
  <si>
    <t>Comrie, Jr.</t>
  </si>
  <si>
    <t>Conigliaro</t>
  </si>
  <si>
    <t>Simcha</t>
  </si>
  <si>
    <t>Felder</t>
  </si>
  <si>
    <t>Jonathan H.</t>
  </si>
  <si>
    <t>Anderson</t>
  </si>
  <si>
    <t>Debbie</t>
  </si>
  <si>
    <t>Medina</t>
  </si>
  <si>
    <t>Elias J.</t>
  </si>
  <si>
    <t>Weir</t>
  </si>
  <si>
    <t>Dell</t>
  </si>
  <si>
    <t>Smitherman</t>
  </si>
  <si>
    <t>Jesse E.</t>
  </si>
  <si>
    <t>Herman G.</t>
  </si>
  <si>
    <t>Kevin</t>
  </si>
  <si>
    <t>James T.</t>
  </si>
  <si>
    <t>Kemmerer</t>
  </si>
  <si>
    <t>Gary W.</t>
  </si>
  <si>
    <t>Carsel</t>
  </si>
  <si>
    <t>Velmanette</t>
  </si>
  <si>
    <t>Daniel</t>
  </si>
  <si>
    <t>Wave</t>
  </si>
  <si>
    <t>Hoylman</t>
  </si>
  <si>
    <t>Frank J.</t>
  </si>
  <si>
    <t>Scala</t>
  </si>
  <si>
    <t>Liz</t>
  </si>
  <si>
    <t>Krueger</t>
  </si>
  <si>
    <t>Zumbluskas</t>
  </si>
  <si>
    <t>Diaz, Sr.</t>
  </si>
  <si>
    <t>Jasmine</t>
  </si>
  <si>
    <t>Marte</t>
  </si>
  <si>
    <t>Jose A.</t>
  </si>
  <si>
    <t>Padilla, Jr.</t>
  </si>
  <si>
    <t>Aleksander</t>
  </si>
  <si>
    <t>Mici</t>
  </si>
  <si>
    <t>Dellavalle</t>
  </si>
  <si>
    <t>Lundgren</t>
  </si>
  <si>
    <t>Lopez Foti</t>
  </si>
  <si>
    <t>Crystal</t>
  </si>
  <si>
    <t>Collins</t>
  </si>
  <si>
    <t>Joseph L.</t>
  </si>
  <si>
    <t>Dillon</t>
  </si>
  <si>
    <t>David</t>
  </si>
  <si>
    <t>Donna</t>
  </si>
  <si>
    <t>Held</t>
  </si>
  <si>
    <t>Gay</t>
  </si>
  <si>
    <t>Justin R.</t>
  </si>
  <si>
    <t>Wagner</t>
  </si>
  <si>
    <t>Terrence P.</t>
  </si>
  <si>
    <t>Terry W.</t>
  </si>
  <si>
    <t>Gipson</t>
  </si>
  <si>
    <t>Susan J.</t>
  </si>
  <si>
    <t>Serino</t>
  </si>
  <si>
    <t>TRN</t>
  </si>
  <si>
    <t>Part of Washington</t>
  </si>
  <si>
    <t>Howard</t>
  </si>
  <si>
    <t>Kathleen A.</t>
  </si>
  <si>
    <t>Marchione</t>
  </si>
  <si>
    <t>Cecilia</t>
  </si>
  <si>
    <t>Tkaczyk</t>
  </si>
  <si>
    <t>Part of Herkimer</t>
  </si>
  <si>
    <t>Madelyn C.</t>
  </si>
  <si>
    <t>Thorne</t>
  </si>
  <si>
    <t>Hugh T.</t>
  </si>
  <si>
    <t>Farley</t>
  </si>
  <si>
    <t>Anndrea L.</t>
  </si>
  <si>
    <t>Starzak</t>
  </si>
  <si>
    <t>Valesky</t>
  </si>
  <si>
    <t>Ted</t>
  </si>
  <si>
    <t>O'Brien</t>
  </si>
  <si>
    <t>Rich</t>
  </si>
  <si>
    <t>Funke</t>
  </si>
  <si>
    <t>Marc C.</t>
  </si>
  <si>
    <t>Panepinto</t>
  </si>
  <si>
    <t>Timothy D.</t>
  </si>
  <si>
    <t>Gallagher</t>
  </si>
  <si>
    <t>Elaine B.</t>
  </si>
  <si>
    <t>Altman</t>
  </si>
  <si>
    <t>Johnny G.</t>
  </si>
  <si>
    <t>Destino</t>
  </si>
  <si>
    <t>Robert G.</t>
  </si>
  <si>
    <t>Ortt</t>
  </si>
  <si>
    <t>Paul E.</t>
  </si>
  <si>
    <t>Brown</t>
  </si>
  <si>
    <t>63rd  SENATE DISTRICT</t>
  </si>
  <si>
    <t>Timothy M.</t>
  </si>
  <si>
    <t>Kennedy</t>
  </si>
  <si>
    <t>Ricky T.</t>
  </si>
  <si>
    <t>Donovan, Sr.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</si>
</sst>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3" fontId="5" fillId="2" borderId="1" xfId="0" applyNumberFormat="1" applyFont="1" applyFill="1" applyBorder="1"/>
    <xf numFmtId="3" fontId="2" fillId="0" borderId="0" xfId="0" applyNumberFormat="1" applyFont="1"/>
    <xf numFmtId="3" fontId="5" fillId="0" borderId="0" xfId="0" applyNumberFormat="1" applyFont="1" applyFill="1"/>
    <xf numFmtId="3" fontId="3" fillId="0" borderId="0" xfId="0" applyNumberFormat="1" applyFont="1"/>
    <xf numFmtId="3" fontId="5" fillId="2" borderId="8" xfId="0" applyNumberFormat="1" applyFont="1" applyFill="1" applyBorder="1"/>
    <xf numFmtId="3" fontId="0" fillId="0" borderId="9" xfId="0" applyNumberFormat="1" applyBorder="1"/>
    <xf numFmtId="3" fontId="2" fillId="0" borderId="9" xfId="0" applyNumberFormat="1" applyFont="1" applyBorder="1"/>
    <xf numFmtId="3" fontId="3" fillId="0" borderId="9" xfId="0" applyNumberFormat="1" applyFont="1" applyBorder="1"/>
    <xf numFmtId="3" fontId="5" fillId="2" borderId="1" xfId="0" applyNumberFormat="1" applyFont="1" applyFill="1" applyBorder="1" applyAlignment="1">
      <alignment horizontal="right"/>
    </xf>
    <xf numFmtId="3" fontId="2" fillId="0" borderId="0" xfId="0" applyNumberFormat="1" applyFont="1" applyBorder="1"/>
    <xf numFmtId="3" fontId="2" fillId="0" borderId="0" xfId="0" applyNumberFormat="1" applyFont="1" applyFill="1"/>
    <xf numFmtId="3" fontId="7" fillId="0" borderId="0" xfId="0" applyNumberFormat="1" applyFont="1"/>
    <xf numFmtId="3" fontId="0" fillId="0" borderId="0" xfId="0" applyNumberFormat="1" applyFill="1"/>
    <xf numFmtId="3" fontId="5" fillId="2" borderId="4" xfId="0" applyNumberFormat="1" applyFont="1" applyFill="1" applyBorder="1" applyAlignment="1">
      <alignment horizontal="right"/>
    </xf>
    <xf numFmtId="3" fontId="5" fillId="2" borderId="2" xfId="0" applyNumberFormat="1" applyFont="1" applyFill="1" applyBorder="1" applyAlignment="1">
      <alignment horizontal="right"/>
    </xf>
    <xf numFmtId="3" fontId="2" fillId="0" borderId="0" xfId="0" applyNumberFormat="1" applyFont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5" fillId="2" borderId="5" xfId="0" applyNumberFormat="1" applyFont="1" applyFill="1" applyBorder="1" applyAlignment="1">
      <alignment horizontal="right"/>
    </xf>
    <xf numFmtId="3" fontId="5" fillId="2" borderId="6" xfId="0" applyNumberFormat="1" applyFont="1" applyFill="1" applyBorder="1" applyAlignment="1">
      <alignment horizontal="right"/>
    </xf>
    <xf numFmtId="3" fontId="5" fillId="2" borderId="7" xfId="0" applyNumberFormat="1" applyFont="1" applyFill="1" applyBorder="1" applyAlignment="1">
      <alignment horizontal="right"/>
    </xf>
    <xf numFmtId="3" fontId="5" fillId="2" borderId="3" xfId="0" applyNumberFormat="1" applyFont="1" applyFill="1" applyBorder="1"/>
    <xf numFmtId="3" fontId="8" fillId="0" borderId="0" xfId="0" applyNumberFormat="1" applyFont="1"/>
    <xf numFmtId="3" fontId="0" fillId="0" borderId="0" xfId="0" applyNumberFormat="1"/>
    <xf numFmtId="3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Fill="1"/>
    <xf numFmtId="0" fontId="2" fillId="0" borderId="0" xfId="0" applyFont="1" applyFill="1"/>
    <xf numFmtId="3" fontId="4" fillId="0" borderId="0" xfId="0" applyNumberFormat="1" applyFont="1" applyAlignment="1">
      <alignment horizontal="center"/>
    </xf>
    <xf numFmtId="3" fontId="0" fillId="0" borderId="0" xfId="0" applyNumberFormat="1" applyAlignment="1"/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0"/>
  <sheetViews>
    <sheetView tabSelected="1" zoomScaleNormal="100" workbookViewId="0">
      <selection activeCell="C3" sqref="C3"/>
    </sheetView>
  </sheetViews>
  <sheetFormatPr defaultRowHeight="12.75" x14ac:dyDescent="0.2"/>
  <cols>
    <col min="1" max="1" width="18.85546875" style="2" customWidth="1"/>
    <col min="2" max="3" width="20" style="2" customWidth="1"/>
    <col min="4" max="4" width="19.85546875" style="2" customWidth="1"/>
    <col min="5" max="5" width="17.7109375" style="2" customWidth="1"/>
    <col min="6" max="6" width="16.85546875" style="2" customWidth="1"/>
    <col min="7" max="7" width="16.5703125" style="2" customWidth="1"/>
    <col min="8" max="8" width="14.42578125" style="2" customWidth="1"/>
    <col min="9" max="9" width="14.140625" style="2" customWidth="1"/>
    <col min="10" max="10" width="16.28515625" style="2" customWidth="1"/>
    <col min="11" max="11" width="16" style="2" customWidth="1"/>
    <col min="12" max="12" width="13.42578125" style="2" customWidth="1"/>
    <col min="13" max="13" width="13" style="2" customWidth="1"/>
    <col min="14" max="14" width="11" style="2" customWidth="1"/>
    <col min="15" max="16384" width="9.140625" style="2"/>
  </cols>
  <sheetData>
    <row r="1" spans="1:14" ht="23.25" x14ac:dyDescent="0.35">
      <c r="A1" s="30" t="s">
        <v>256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x14ac:dyDescent="0.2">
      <c r="A2" s="4"/>
      <c r="B2" s="4"/>
      <c r="C2" s="4"/>
      <c r="D2" s="4"/>
      <c r="E2" s="4"/>
    </row>
    <row r="3" spans="1:14" x14ac:dyDescent="0.2">
      <c r="A3" s="4" t="s">
        <v>7</v>
      </c>
      <c r="B3" s="4"/>
      <c r="C3" s="4"/>
      <c r="E3" s="4"/>
    </row>
    <row r="4" spans="1:14" x14ac:dyDescent="0.2">
      <c r="B4" s="4"/>
      <c r="C4" s="4"/>
      <c r="D4" s="4"/>
      <c r="E4" s="4"/>
    </row>
    <row r="5" spans="1:14" x14ac:dyDescent="0.2">
      <c r="A5" s="4"/>
      <c r="B5" s="16" t="s">
        <v>257</v>
      </c>
      <c r="C5" s="16" t="s">
        <v>8</v>
      </c>
      <c r="D5" s="16" t="s">
        <v>8</v>
      </c>
      <c r="E5" s="16" t="s">
        <v>8</v>
      </c>
      <c r="F5" s="19"/>
      <c r="G5" s="19"/>
      <c r="H5" s="19"/>
      <c r="I5" s="16" t="s">
        <v>1</v>
      </c>
      <c r="J5" s="16"/>
    </row>
    <row r="6" spans="1:14" x14ac:dyDescent="0.2">
      <c r="A6" s="4" t="s">
        <v>0</v>
      </c>
      <c r="B6" s="17" t="s">
        <v>258</v>
      </c>
      <c r="C6" s="17" t="s">
        <v>9</v>
      </c>
      <c r="D6" s="17" t="s">
        <v>9</v>
      </c>
      <c r="E6" s="17" t="s">
        <v>9</v>
      </c>
      <c r="F6" s="17" t="s">
        <v>77</v>
      </c>
      <c r="G6" s="17" t="s">
        <v>78</v>
      </c>
      <c r="H6" s="17" t="s">
        <v>79</v>
      </c>
      <c r="I6" s="17" t="s">
        <v>80</v>
      </c>
      <c r="J6" s="17" t="s">
        <v>2</v>
      </c>
    </row>
    <row r="7" spans="1:14" x14ac:dyDescent="0.2">
      <c r="A7" s="4"/>
      <c r="B7" s="11" t="s">
        <v>222</v>
      </c>
      <c r="C7" s="11" t="s">
        <v>217</v>
      </c>
      <c r="D7" s="11" t="s">
        <v>219</v>
      </c>
      <c r="E7" s="11" t="s">
        <v>218</v>
      </c>
      <c r="F7" s="11"/>
      <c r="G7" s="11"/>
      <c r="H7" s="11"/>
      <c r="I7" s="11"/>
      <c r="J7" s="11"/>
    </row>
    <row r="8" spans="1:14" x14ac:dyDescent="0.2">
      <c r="A8" s="4" t="s">
        <v>6</v>
      </c>
      <c r="B8" s="2">
        <v>24154</v>
      </c>
      <c r="C8" s="2">
        <v>43972</v>
      </c>
      <c r="D8" s="2">
        <v>8005</v>
      </c>
      <c r="E8" s="2">
        <v>4496</v>
      </c>
      <c r="F8" s="2">
        <v>4314</v>
      </c>
      <c r="G8" s="2">
        <v>44</v>
      </c>
      <c r="H8" s="2">
        <v>36</v>
      </c>
      <c r="I8" s="2">
        <f>SUM(F8:H8)</f>
        <v>4394</v>
      </c>
      <c r="J8" s="4">
        <f>SUM(B8:E8)+I8</f>
        <v>85021</v>
      </c>
    </row>
    <row r="10" spans="1:14" x14ac:dyDescent="0.2">
      <c r="A10" s="3" t="s">
        <v>3</v>
      </c>
      <c r="B10" s="3">
        <f>+B8</f>
        <v>24154</v>
      </c>
      <c r="C10" s="3">
        <f>+C8+D8+E8</f>
        <v>56473</v>
      </c>
    </row>
    <row r="12" spans="1:14" x14ac:dyDescent="0.2">
      <c r="A12" s="4" t="s">
        <v>66</v>
      </c>
      <c r="B12" s="4"/>
      <c r="C12" s="4"/>
      <c r="D12" s="4"/>
      <c r="E12" s="4"/>
      <c r="F12" s="4"/>
      <c r="G12" s="4"/>
    </row>
    <row r="13" spans="1:14" x14ac:dyDescent="0.2">
      <c r="A13" s="4"/>
      <c r="B13" s="4"/>
      <c r="C13" s="4"/>
      <c r="D13" s="4"/>
      <c r="E13" s="4"/>
      <c r="F13" s="4"/>
      <c r="G13" s="4"/>
    </row>
    <row r="14" spans="1:14" x14ac:dyDescent="0.2">
      <c r="A14" s="4"/>
      <c r="B14" s="16" t="s">
        <v>42</v>
      </c>
      <c r="C14" s="16" t="s">
        <v>67</v>
      </c>
      <c r="D14" s="16" t="s">
        <v>67</v>
      </c>
      <c r="E14" s="16" t="s">
        <v>67</v>
      </c>
      <c r="F14" s="19"/>
      <c r="G14" s="19"/>
      <c r="H14" s="19"/>
      <c r="I14" s="16" t="s">
        <v>1</v>
      </c>
      <c r="J14" s="16"/>
    </row>
    <row r="15" spans="1:14" x14ac:dyDescent="0.2">
      <c r="A15" s="4" t="s">
        <v>0</v>
      </c>
      <c r="B15" s="17" t="s">
        <v>259</v>
      </c>
      <c r="C15" s="17" t="s">
        <v>68</v>
      </c>
      <c r="D15" s="17" t="s">
        <v>68</v>
      </c>
      <c r="E15" s="17" t="s">
        <v>68</v>
      </c>
      <c r="F15" s="17" t="s">
        <v>77</v>
      </c>
      <c r="G15" s="17" t="s">
        <v>78</v>
      </c>
      <c r="H15" s="17" t="s">
        <v>79</v>
      </c>
      <c r="I15" s="17" t="s">
        <v>80</v>
      </c>
      <c r="J15" s="17" t="s">
        <v>2</v>
      </c>
    </row>
    <row r="16" spans="1:14" x14ac:dyDescent="0.2">
      <c r="A16" s="4"/>
      <c r="B16" s="11" t="s">
        <v>222</v>
      </c>
      <c r="C16" s="11" t="s">
        <v>217</v>
      </c>
      <c r="D16" s="11" t="s">
        <v>219</v>
      </c>
      <c r="E16" s="11" t="s">
        <v>218</v>
      </c>
      <c r="F16" s="11"/>
      <c r="G16" s="11"/>
      <c r="H16" s="11"/>
      <c r="I16" s="11"/>
      <c r="J16" s="11"/>
    </row>
    <row r="17" spans="1:12" x14ac:dyDescent="0.2">
      <c r="A17" s="4" t="s">
        <v>6</v>
      </c>
      <c r="B17" s="2">
        <v>22530</v>
      </c>
      <c r="C17" s="2">
        <v>40302</v>
      </c>
      <c r="D17" s="2">
        <v>7419</v>
      </c>
      <c r="E17" s="2">
        <v>2812</v>
      </c>
      <c r="F17" s="2">
        <v>4198</v>
      </c>
      <c r="G17" s="2">
        <v>31</v>
      </c>
      <c r="H17" s="2">
        <v>37</v>
      </c>
      <c r="I17" s="2">
        <f>SUM(F17:H17)</f>
        <v>4266</v>
      </c>
      <c r="J17" s="4">
        <f>SUM(B17:E17)+I17</f>
        <v>77329</v>
      </c>
    </row>
    <row r="18" spans="1:12" x14ac:dyDescent="0.2">
      <c r="A18" s="4"/>
    </row>
    <row r="19" spans="1:12" x14ac:dyDescent="0.2">
      <c r="A19" s="3" t="s">
        <v>3</v>
      </c>
      <c r="B19" s="3">
        <f>+B17</f>
        <v>22530</v>
      </c>
      <c r="C19" s="3">
        <f>+C17+D17+E17</f>
        <v>50533</v>
      </c>
    </row>
    <row r="21" spans="1:12" x14ac:dyDescent="0.2">
      <c r="A21" s="4" t="s">
        <v>69</v>
      </c>
      <c r="B21" s="4"/>
      <c r="C21" s="4"/>
      <c r="D21" s="4"/>
      <c r="E21" s="4"/>
      <c r="F21" s="4"/>
      <c r="G21" s="4"/>
      <c r="H21" s="4"/>
    </row>
    <row r="22" spans="1:12" x14ac:dyDescent="0.2">
      <c r="B22" s="4"/>
      <c r="C22" s="4"/>
      <c r="D22" s="4"/>
      <c r="E22" s="4"/>
      <c r="F22" s="4"/>
      <c r="G22" s="4"/>
      <c r="H22" s="4"/>
    </row>
    <row r="23" spans="1:12" x14ac:dyDescent="0.2">
      <c r="A23" s="4"/>
      <c r="B23" s="16" t="s">
        <v>260</v>
      </c>
      <c r="C23" s="16" t="s">
        <v>262</v>
      </c>
      <c r="D23" s="16" t="s">
        <v>262</v>
      </c>
      <c r="E23" s="16" t="s">
        <v>260</v>
      </c>
      <c r="F23" s="16" t="s">
        <v>262</v>
      </c>
      <c r="G23" s="16" t="s">
        <v>260</v>
      </c>
      <c r="H23" s="19"/>
      <c r="I23" s="19"/>
      <c r="J23" s="19"/>
      <c r="K23" s="16" t="s">
        <v>1</v>
      </c>
      <c r="L23" s="16"/>
    </row>
    <row r="24" spans="1:12" x14ac:dyDescent="0.2">
      <c r="A24" s="4" t="s">
        <v>0</v>
      </c>
      <c r="B24" s="17" t="s">
        <v>261</v>
      </c>
      <c r="C24" s="17" t="s">
        <v>263</v>
      </c>
      <c r="D24" s="17" t="s">
        <v>263</v>
      </c>
      <c r="E24" s="17" t="s">
        <v>261</v>
      </c>
      <c r="F24" s="17" t="s">
        <v>263</v>
      </c>
      <c r="G24" s="17" t="s">
        <v>261</v>
      </c>
      <c r="H24" s="17" t="s">
        <v>77</v>
      </c>
      <c r="I24" s="17" t="s">
        <v>78</v>
      </c>
      <c r="J24" s="17" t="s">
        <v>79</v>
      </c>
      <c r="K24" s="17" t="s">
        <v>80</v>
      </c>
      <c r="L24" s="17" t="s">
        <v>2</v>
      </c>
    </row>
    <row r="25" spans="1:12" x14ac:dyDescent="0.2">
      <c r="A25" s="4"/>
      <c r="B25" s="11" t="s">
        <v>222</v>
      </c>
      <c r="C25" s="11" t="s">
        <v>217</v>
      </c>
      <c r="D25" s="11" t="s">
        <v>219</v>
      </c>
      <c r="E25" s="11" t="s">
        <v>220</v>
      </c>
      <c r="F25" s="11" t="s">
        <v>218</v>
      </c>
      <c r="G25" s="11" t="s">
        <v>255</v>
      </c>
      <c r="H25" s="11"/>
      <c r="I25" s="11"/>
      <c r="J25" s="11"/>
      <c r="K25" s="11"/>
      <c r="L25" s="11"/>
    </row>
    <row r="26" spans="1:12" x14ac:dyDescent="0.2">
      <c r="A26" s="4" t="s">
        <v>6</v>
      </c>
      <c r="B26" s="2">
        <v>21213</v>
      </c>
      <c r="C26" s="2">
        <v>26404</v>
      </c>
      <c r="D26" s="2">
        <v>5681</v>
      </c>
      <c r="E26" s="2">
        <v>2035</v>
      </c>
      <c r="F26" s="2">
        <v>1776</v>
      </c>
      <c r="G26" s="2">
        <v>952</v>
      </c>
      <c r="H26" s="2">
        <v>2878</v>
      </c>
      <c r="I26" s="2">
        <v>25</v>
      </c>
      <c r="J26" s="2">
        <v>21</v>
      </c>
      <c r="K26" s="2">
        <f>SUM(H26:J26)</f>
        <v>2924</v>
      </c>
      <c r="L26" s="4">
        <f>SUM(B26:G26)+K26</f>
        <v>60985</v>
      </c>
    </row>
    <row r="27" spans="1:12" x14ac:dyDescent="0.2">
      <c r="A27" s="4"/>
    </row>
    <row r="28" spans="1:12" x14ac:dyDescent="0.2">
      <c r="A28" s="3" t="s">
        <v>3</v>
      </c>
      <c r="B28" s="3">
        <f>+B26+E26+G26</f>
        <v>24200</v>
      </c>
      <c r="C28" s="3">
        <f>+C26+D26+F26</f>
        <v>33861</v>
      </c>
    </row>
    <row r="30" spans="1:12" x14ac:dyDescent="0.2">
      <c r="A30" s="4" t="s">
        <v>70</v>
      </c>
      <c r="B30" s="4"/>
      <c r="C30" s="4"/>
      <c r="D30" s="4"/>
      <c r="E30" s="4"/>
      <c r="F30" s="4"/>
      <c r="G30" s="4"/>
      <c r="H30" s="4"/>
    </row>
    <row r="31" spans="1:12" x14ac:dyDescent="0.2">
      <c r="B31" s="4"/>
      <c r="C31" s="4"/>
      <c r="D31" s="4"/>
      <c r="E31" s="4"/>
      <c r="F31" s="4"/>
      <c r="G31" s="4"/>
      <c r="H31" s="4"/>
    </row>
    <row r="32" spans="1:12" x14ac:dyDescent="0.2">
      <c r="A32" s="4"/>
      <c r="B32" s="16" t="s">
        <v>264</v>
      </c>
      <c r="C32" s="16" t="s">
        <v>196</v>
      </c>
      <c r="D32" s="16" t="s">
        <v>196</v>
      </c>
      <c r="E32" s="16" t="s">
        <v>196</v>
      </c>
      <c r="F32" s="19"/>
      <c r="G32" s="19"/>
      <c r="H32" s="19"/>
      <c r="I32" s="16" t="s">
        <v>1</v>
      </c>
      <c r="J32" s="16"/>
    </row>
    <row r="33" spans="1:12" x14ac:dyDescent="0.2">
      <c r="A33" s="4" t="s">
        <v>0</v>
      </c>
      <c r="B33" s="17" t="s">
        <v>265</v>
      </c>
      <c r="C33" s="17" t="s">
        <v>197</v>
      </c>
      <c r="D33" s="17" t="s">
        <v>197</v>
      </c>
      <c r="E33" s="17" t="s">
        <v>197</v>
      </c>
      <c r="F33" s="17" t="s">
        <v>77</v>
      </c>
      <c r="G33" s="17" t="s">
        <v>78</v>
      </c>
      <c r="H33" s="17" t="s">
        <v>79</v>
      </c>
      <c r="I33" s="17" t="s">
        <v>80</v>
      </c>
      <c r="J33" s="17" t="s">
        <v>2</v>
      </c>
    </row>
    <row r="34" spans="1:12" x14ac:dyDescent="0.2">
      <c r="A34" s="4"/>
      <c r="B34" s="11" t="s">
        <v>222</v>
      </c>
      <c r="C34" s="11" t="s">
        <v>217</v>
      </c>
      <c r="D34" s="11" t="s">
        <v>219</v>
      </c>
      <c r="E34" s="11" t="s">
        <v>218</v>
      </c>
      <c r="F34" s="11"/>
      <c r="G34" s="11"/>
      <c r="H34" s="11"/>
      <c r="I34" s="11"/>
      <c r="J34" s="11"/>
    </row>
    <row r="35" spans="1:12" x14ac:dyDescent="0.2">
      <c r="A35" s="4" t="s">
        <v>6</v>
      </c>
      <c r="B35" s="2">
        <v>18282</v>
      </c>
      <c r="C35" s="2">
        <v>29897</v>
      </c>
      <c r="D35" s="2">
        <v>5998</v>
      </c>
      <c r="E35" s="2">
        <v>2566</v>
      </c>
      <c r="F35" s="2">
        <v>4172</v>
      </c>
      <c r="G35" s="2">
        <v>18</v>
      </c>
      <c r="H35" s="2">
        <v>24</v>
      </c>
      <c r="I35" s="2">
        <f>SUM(F35:H35)</f>
        <v>4214</v>
      </c>
      <c r="J35" s="4">
        <f>SUM(B35:E35)+I35</f>
        <v>60957</v>
      </c>
    </row>
    <row r="36" spans="1:12" x14ac:dyDescent="0.2">
      <c r="A36" s="4"/>
    </row>
    <row r="37" spans="1:12" x14ac:dyDescent="0.2">
      <c r="A37" s="3" t="s">
        <v>3</v>
      </c>
      <c r="B37" s="3">
        <f>+B35</f>
        <v>18282</v>
      </c>
      <c r="C37" s="3">
        <f>+C35+D35+E35</f>
        <v>38461</v>
      </c>
      <c r="D37" s="5"/>
      <c r="E37" s="5"/>
    </row>
    <row r="39" spans="1:12" x14ac:dyDescent="0.2">
      <c r="A39" s="4" t="s">
        <v>71</v>
      </c>
      <c r="B39" s="4"/>
      <c r="C39" s="4"/>
      <c r="D39" s="4"/>
      <c r="E39" s="4"/>
      <c r="F39" s="4"/>
      <c r="G39" s="4"/>
    </row>
    <row r="40" spans="1:12" x14ac:dyDescent="0.2">
      <c r="B40" s="4"/>
      <c r="C40" s="4"/>
      <c r="D40" s="4"/>
      <c r="E40" s="4"/>
      <c r="F40" s="4"/>
      <c r="G40" s="4"/>
    </row>
    <row r="41" spans="1:12" x14ac:dyDescent="0.2">
      <c r="A41" s="4"/>
      <c r="B41" s="16" t="s">
        <v>266</v>
      </c>
      <c r="C41" s="16" t="s">
        <v>72</v>
      </c>
      <c r="D41" s="16" t="s">
        <v>72</v>
      </c>
      <c r="E41" s="16" t="s">
        <v>266</v>
      </c>
      <c r="F41" s="16" t="s">
        <v>72</v>
      </c>
      <c r="G41" s="16" t="s">
        <v>268</v>
      </c>
      <c r="H41" s="19"/>
      <c r="I41" s="19"/>
      <c r="J41" s="19"/>
      <c r="K41" s="16" t="s">
        <v>1</v>
      </c>
      <c r="L41" s="16"/>
    </row>
    <row r="42" spans="1:12" x14ac:dyDescent="0.2">
      <c r="A42" s="4" t="s">
        <v>0</v>
      </c>
      <c r="B42" s="17" t="s">
        <v>267</v>
      </c>
      <c r="C42" s="17" t="s">
        <v>73</v>
      </c>
      <c r="D42" s="17" t="s">
        <v>73</v>
      </c>
      <c r="E42" s="17" t="s">
        <v>267</v>
      </c>
      <c r="F42" s="17" t="s">
        <v>73</v>
      </c>
      <c r="G42" s="17" t="s">
        <v>269</v>
      </c>
      <c r="H42" s="17" t="s">
        <v>77</v>
      </c>
      <c r="I42" s="17" t="s">
        <v>78</v>
      </c>
      <c r="J42" s="17" t="s">
        <v>79</v>
      </c>
      <c r="K42" s="17" t="s">
        <v>80</v>
      </c>
      <c r="L42" s="17" t="s">
        <v>2</v>
      </c>
    </row>
    <row r="43" spans="1:12" x14ac:dyDescent="0.2">
      <c r="A43" s="4"/>
      <c r="B43" s="11" t="s">
        <v>222</v>
      </c>
      <c r="C43" s="11" t="s">
        <v>217</v>
      </c>
      <c r="D43" s="11" t="s">
        <v>219</v>
      </c>
      <c r="E43" s="11" t="s">
        <v>220</v>
      </c>
      <c r="F43" s="11" t="s">
        <v>218</v>
      </c>
      <c r="G43" s="11" t="s">
        <v>221</v>
      </c>
      <c r="H43" s="11"/>
      <c r="I43" s="11"/>
      <c r="J43" s="11"/>
      <c r="K43" s="11"/>
      <c r="L43" s="11"/>
    </row>
    <row r="44" spans="1:12" customFormat="1" x14ac:dyDescent="0.2">
      <c r="A44" s="1" t="s">
        <v>40</v>
      </c>
      <c r="B44" s="26">
        <v>15120</v>
      </c>
      <c r="C44" s="26">
        <v>19921</v>
      </c>
      <c r="D44" s="26">
        <v>2417</v>
      </c>
      <c r="E44" s="26">
        <v>1146</v>
      </c>
      <c r="F44" s="27">
        <v>854</v>
      </c>
      <c r="G44" s="27">
        <v>244</v>
      </c>
      <c r="H44" s="26">
        <v>1593</v>
      </c>
      <c r="I44" s="27">
        <v>51</v>
      </c>
      <c r="J44" s="27">
        <v>8</v>
      </c>
      <c r="K44" s="6">
        <f>SUM(H44:J44)</f>
        <v>1652</v>
      </c>
      <c r="L44" s="4">
        <f>SUM(B44:G44)+K44</f>
        <v>41354</v>
      </c>
    </row>
    <row r="45" spans="1:12" ht="13.5" thickBot="1" x14ac:dyDescent="0.25">
      <c r="A45" s="4" t="s">
        <v>6</v>
      </c>
      <c r="B45" s="8">
        <v>12099</v>
      </c>
      <c r="C45" s="8">
        <v>18634</v>
      </c>
      <c r="D45" s="8">
        <v>3148</v>
      </c>
      <c r="E45" s="8">
        <v>1367</v>
      </c>
      <c r="F45" s="8">
        <v>1502</v>
      </c>
      <c r="G45" s="8">
        <v>494</v>
      </c>
      <c r="H45" s="8">
        <v>2006</v>
      </c>
      <c r="I45" s="8">
        <v>45</v>
      </c>
      <c r="J45" s="8">
        <v>12</v>
      </c>
      <c r="K45" s="8">
        <f>SUM(H45:J45)</f>
        <v>2063</v>
      </c>
      <c r="L45" s="9">
        <f>SUM(B45:G45)+K45</f>
        <v>39307</v>
      </c>
    </row>
    <row r="46" spans="1:12" x14ac:dyDescent="0.2">
      <c r="A46" s="18" t="s">
        <v>2</v>
      </c>
      <c r="B46" s="4">
        <f>SUM(B44:B45)</f>
        <v>27219</v>
      </c>
      <c r="C46" s="4">
        <f>SUM(C44:C45)</f>
        <v>38555</v>
      </c>
      <c r="D46" s="4">
        <f>SUM(D44:D45)</f>
        <v>5565</v>
      </c>
      <c r="E46" s="4">
        <f>SUM(E44:E45)</f>
        <v>2513</v>
      </c>
      <c r="F46" s="4">
        <f t="shared" ref="F46:K46" si="0">SUM(F44:F45)</f>
        <v>2356</v>
      </c>
      <c r="G46" s="4">
        <f t="shared" si="0"/>
        <v>738</v>
      </c>
      <c r="H46" s="4">
        <f t="shared" si="0"/>
        <v>3599</v>
      </c>
      <c r="I46" s="4">
        <f t="shared" si="0"/>
        <v>96</v>
      </c>
      <c r="J46" s="4">
        <f t="shared" si="0"/>
        <v>20</v>
      </c>
      <c r="K46" s="4">
        <f t="shared" si="0"/>
        <v>3715</v>
      </c>
      <c r="L46" s="4">
        <f>SUM(B46:G46)+K46</f>
        <v>80661</v>
      </c>
    </row>
    <row r="47" spans="1:12" x14ac:dyDescent="0.2">
      <c r="A47" s="4"/>
    </row>
    <row r="48" spans="1:12" x14ac:dyDescent="0.2">
      <c r="A48" s="3" t="s">
        <v>3</v>
      </c>
      <c r="B48" s="3">
        <f>+B46+E46</f>
        <v>29732</v>
      </c>
      <c r="C48" s="3">
        <f>+C46+D46+F46</f>
        <v>46476</v>
      </c>
      <c r="G48" s="3">
        <f>+G46</f>
        <v>738</v>
      </c>
    </row>
    <row r="50" spans="1:14" x14ac:dyDescent="0.2">
      <c r="A50" s="4" t="s">
        <v>74</v>
      </c>
      <c r="B50" s="4"/>
      <c r="C50" s="4"/>
      <c r="D50" s="4"/>
      <c r="E50" s="4"/>
      <c r="F50" s="4"/>
      <c r="G50" s="4"/>
      <c r="H50" s="4"/>
    </row>
    <row r="51" spans="1:14" x14ac:dyDescent="0.2">
      <c r="B51" s="4"/>
      <c r="C51" s="4"/>
      <c r="D51" s="4"/>
      <c r="E51" s="4"/>
      <c r="F51" s="4"/>
      <c r="G51" s="4"/>
      <c r="H51" s="4"/>
    </row>
    <row r="52" spans="1:14" x14ac:dyDescent="0.2">
      <c r="A52" s="4"/>
      <c r="B52" s="16" t="s">
        <v>270</v>
      </c>
      <c r="C52" s="16" t="s">
        <v>75</v>
      </c>
      <c r="D52" s="16" t="s">
        <v>75</v>
      </c>
      <c r="E52" s="16" t="s">
        <v>270</v>
      </c>
      <c r="F52" s="16" t="s">
        <v>75</v>
      </c>
      <c r="G52" s="16" t="s">
        <v>75</v>
      </c>
      <c r="H52" s="19"/>
      <c r="I52" s="19"/>
      <c r="J52" s="19"/>
      <c r="K52" s="16" t="s">
        <v>1</v>
      </c>
      <c r="L52" s="19"/>
    </row>
    <row r="53" spans="1:14" x14ac:dyDescent="0.2">
      <c r="A53" s="4" t="s">
        <v>0</v>
      </c>
      <c r="B53" s="17" t="s">
        <v>271</v>
      </c>
      <c r="C53" s="17" t="s">
        <v>76</v>
      </c>
      <c r="D53" s="17" t="s">
        <v>76</v>
      </c>
      <c r="E53" s="17" t="s">
        <v>271</v>
      </c>
      <c r="F53" s="17" t="s">
        <v>76</v>
      </c>
      <c r="G53" s="17" t="s">
        <v>76</v>
      </c>
      <c r="H53" s="17" t="s">
        <v>77</v>
      </c>
      <c r="I53" s="17" t="s">
        <v>78</v>
      </c>
      <c r="J53" s="17" t="s">
        <v>79</v>
      </c>
      <c r="K53" s="17" t="s">
        <v>80</v>
      </c>
      <c r="L53" s="17" t="s">
        <v>2</v>
      </c>
    </row>
    <row r="54" spans="1:14" x14ac:dyDescent="0.2">
      <c r="A54" s="4"/>
      <c r="B54" s="11" t="s">
        <v>222</v>
      </c>
      <c r="C54" s="11" t="s">
        <v>217</v>
      </c>
      <c r="D54" s="11" t="s">
        <v>219</v>
      </c>
      <c r="E54" s="11" t="s">
        <v>220</v>
      </c>
      <c r="F54" s="11" t="s">
        <v>218</v>
      </c>
      <c r="G54" s="11" t="s">
        <v>223</v>
      </c>
      <c r="H54" s="11"/>
      <c r="I54" s="11"/>
      <c r="J54" s="11"/>
      <c r="K54" s="11"/>
      <c r="L54" s="11"/>
    </row>
    <row r="55" spans="1:14" customFormat="1" x14ac:dyDescent="0.2">
      <c r="A55" s="1" t="s">
        <v>40</v>
      </c>
      <c r="B55" s="26">
        <v>22986</v>
      </c>
      <c r="C55" s="26">
        <v>35281</v>
      </c>
      <c r="D55" s="26">
        <v>5189</v>
      </c>
      <c r="E55" s="26">
        <v>1716</v>
      </c>
      <c r="F55" s="26">
        <v>1661</v>
      </c>
      <c r="G55" s="27">
        <v>183</v>
      </c>
      <c r="H55" s="26">
        <v>3266</v>
      </c>
      <c r="I55" s="27">
        <v>70</v>
      </c>
      <c r="J55" s="27">
        <v>28</v>
      </c>
      <c r="K55" s="6">
        <f>SUM(H55:J55)</f>
        <v>3364</v>
      </c>
      <c r="L55" s="4">
        <f>SUM(B55:G55)+K55</f>
        <v>70380</v>
      </c>
    </row>
    <row r="56" spans="1:14" x14ac:dyDescent="0.2">
      <c r="A56" s="4"/>
    </row>
    <row r="57" spans="1:14" x14ac:dyDescent="0.2">
      <c r="A57" s="3" t="s">
        <v>3</v>
      </c>
      <c r="B57" s="3">
        <f>+B55+E55</f>
        <v>24702</v>
      </c>
      <c r="C57" s="3">
        <f>+C55+D55+F55+G55</f>
        <v>42314</v>
      </c>
      <c r="F57" s="3">
        <f>+F55</f>
        <v>1661</v>
      </c>
    </row>
    <row r="59" spans="1:14" x14ac:dyDescent="0.2">
      <c r="A59" s="4" t="s">
        <v>81</v>
      </c>
      <c r="B59" s="4"/>
      <c r="C59" s="4"/>
      <c r="D59" s="4"/>
      <c r="E59" s="4"/>
    </row>
    <row r="60" spans="1:14" x14ac:dyDescent="0.2">
      <c r="B60" s="4"/>
      <c r="C60" s="4"/>
      <c r="D60" s="4"/>
      <c r="E60" s="4"/>
    </row>
    <row r="61" spans="1:14" x14ac:dyDescent="0.2">
      <c r="A61" s="4"/>
      <c r="B61" s="16" t="s">
        <v>272</v>
      </c>
      <c r="C61" s="16" t="s">
        <v>227</v>
      </c>
      <c r="D61" s="16" t="s">
        <v>227</v>
      </c>
      <c r="E61" s="16" t="s">
        <v>272</v>
      </c>
      <c r="F61" s="16" t="s">
        <v>227</v>
      </c>
      <c r="G61" s="16" t="s">
        <v>272</v>
      </c>
      <c r="H61" s="16" t="s">
        <v>272</v>
      </c>
      <c r="I61" s="16" t="s">
        <v>227</v>
      </c>
      <c r="J61" s="19"/>
      <c r="K61" s="19"/>
      <c r="L61" s="19"/>
      <c r="M61" s="16" t="s">
        <v>1</v>
      </c>
      <c r="N61" s="19"/>
    </row>
    <row r="62" spans="1:14" x14ac:dyDescent="0.2">
      <c r="A62" s="4" t="s">
        <v>0</v>
      </c>
      <c r="B62" s="17" t="s">
        <v>273</v>
      </c>
      <c r="C62" s="17" t="s">
        <v>228</v>
      </c>
      <c r="D62" s="17" t="s">
        <v>228</v>
      </c>
      <c r="E62" s="17" t="s">
        <v>273</v>
      </c>
      <c r="F62" s="17" t="s">
        <v>228</v>
      </c>
      <c r="G62" s="17" t="s">
        <v>273</v>
      </c>
      <c r="H62" s="17" t="s">
        <v>273</v>
      </c>
      <c r="I62" s="17" t="s">
        <v>228</v>
      </c>
      <c r="J62" s="17" t="s">
        <v>77</v>
      </c>
      <c r="K62" s="17" t="s">
        <v>78</v>
      </c>
      <c r="L62" s="17" t="s">
        <v>79</v>
      </c>
      <c r="M62" s="17" t="s">
        <v>80</v>
      </c>
      <c r="N62" s="17" t="s">
        <v>2</v>
      </c>
    </row>
    <row r="63" spans="1:14" x14ac:dyDescent="0.2">
      <c r="A63" s="4"/>
      <c r="B63" s="11" t="s">
        <v>222</v>
      </c>
      <c r="C63" s="11" t="s">
        <v>217</v>
      </c>
      <c r="D63" s="11" t="s">
        <v>219</v>
      </c>
      <c r="E63" s="11" t="s">
        <v>220</v>
      </c>
      <c r="F63" s="11" t="s">
        <v>218</v>
      </c>
      <c r="G63" s="11" t="s">
        <v>255</v>
      </c>
      <c r="H63" s="11" t="s">
        <v>253</v>
      </c>
      <c r="I63" s="11" t="s">
        <v>223</v>
      </c>
      <c r="J63" s="11"/>
      <c r="K63" s="11"/>
      <c r="L63" s="11"/>
      <c r="M63" s="11"/>
      <c r="N63" s="11"/>
    </row>
    <row r="64" spans="1:14" customFormat="1" x14ac:dyDescent="0.2">
      <c r="A64" s="1" t="s">
        <v>40</v>
      </c>
      <c r="B64" s="26">
        <v>28405</v>
      </c>
      <c r="C64" s="26">
        <v>34636</v>
      </c>
      <c r="D64" s="26">
        <v>4193</v>
      </c>
      <c r="E64" s="26">
        <v>1714</v>
      </c>
      <c r="F64" s="26">
        <v>1365</v>
      </c>
      <c r="G64" s="27">
        <v>679</v>
      </c>
      <c r="H64" s="27">
        <v>754</v>
      </c>
      <c r="I64" s="27">
        <v>271</v>
      </c>
      <c r="J64" s="26">
        <v>2437</v>
      </c>
      <c r="K64" s="27">
        <v>101</v>
      </c>
      <c r="L64" s="27">
        <v>30</v>
      </c>
      <c r="M64" s="6">
        <f>SUM(J64:L64)</f>
        <v>2568</v>
      </c>
      <c r="N64" s="4">
        <f>SUM(B64:I64)+M64</f>
        <v>74585</v>
      </c>
    </row>
    <row r="65" spans="1:13" x14ac:dyDescent="0.2">
      <c r="A65" s="4"/>
    </row>
    <row r="66" spans="1:13" x14ac:dyDescent="0.2">
      <c r="A66" s="3" t="s">
        <v>3</v>
      </c>
      <c r="B66" s="3">
        <f>+B64+E64+H64</f>
        <v>30873</v>
      </c>
      <c r="C66" s="3">
        <f>+C64+D64+F64+I64</f>
        <v>40465</v>
      </c>
      <c r="G66" s="3">
        <f>+G64</f>
        <v>679</v>
      </c>
    </row>
    <row r="68" spans="1:13" x14ac:dyDescent="0.2">
      <c r="A68" s="4" t="s">
        <v>82</v>
      </c>
      <c r="B68" s="4"/>
      <c r="C68" s="4"/>
      <c r="D68" s="4"/>
      <c r="E68" s="4"/>
      <c r="F68" s="4"/>
    </row>
    <row r="69" spans="1:13" x14ac:dyDescent="0.2">
      <c r="B69" s="4"/>
      <c r="C69" s="4"/>
      <c r="D69" s="4"/>
      <c r="E69" s="4"/>
      <c r="F69" s="4"/>
    </row>
    <row r="70" spans="1:13" x14ac:dyDescent="0.2">
      <c r="A70" s="4"/>
      <c r="B70" s="16" t="s">
        <v>249</v>
      </c>
      <c r="C70" s="16" t="s">
        <v>231</v>
      </c>
      <c r="D70" s="16" t="s">
        <v>231</v>
      </c>
      <c r="E70" s="16" t="s">
        <v>249</v>
      </c>
      <c r="F70" s="16" t="s">
        <v>231</v>
      </c>
      <c r="G70" s="16" t="s">
        <v>249</v>
      </c>
      <c r="H70" s="16" t="s">
        <v>231</v>
      </c>
      <c r="I70" s="19"/>
      <c r="J70" s="19"/>
      <c r="K70" s="19"/>
      <c r="L70" s="16" t="s">
        <v>1</v>
      </c>
      <c r="M70" s="19"/>
    </row>
    <row r="71" spans="1:13" x14ac:dyDescent="0.2">
      <c r="A71" s="4" t="s">
        <v>0</v>
      </c>
      <c r="B71" s="17" t="s">
        <v>274</v>
      </c>
      <c r="C71" s="17" t="s">
        <v>275</v>
      </c>
      <c r="D71" s="17" t="s">
        <v>275</v>
      </c>
      <c r="E71" s="17" t="s">
        <v>274</v>
      </c>
      <c r="F71" s="17" t="s">
        <v>275</v>
      </c>
      <c r="G71" s="17" t="s">
        <v>274</v>
      </c>
      <c r="H71" s="17" t="s">
        <v>275</v>
      </c>
      <c r="I71" s="17" t="s">
        <v>77</v>
      </c>
      <c r="J71" s="17" t="s">
        <v>78</v>
      </c>
      <c r="K71" s="17" t="s">
        <v>79</v>
      </c>
      <c r="L71" s="17" t="s">
        <v>80</v>
      </c>
      <c r="M71" s="17" t="s">
        <v>2</v>
      </c>
    </row>
    <row r="72" spans="1:13" x14ac:dyDescent="0.2">
      <c r="A72" s="4"/>
      <c r="B72" s="11" t="s">
        <v>222</v>
      </c>
      <c r="C72" s="11" t="s">
        <v>217</v>
      </c>
      <c r="D72" s="11" t="s">
        <v>219</v>
      </c>
      <c r="E72" s="11" t="s">
        <v>220</v>
      </c>
      <c r="F72" s="11" t="s">
        <v>218</v>
      </c>
      <c r="G72" s="11" t="s">
        <v>253</v>
      </c>
      <c r="H72" s="11" t="s">
        <v>223</v>
      </c>
      <c r="I72" s="11"/>
      <c r="J72" s="11"/>
      <c r="K72" s="11"/>
      <c r="L72" s="11"/>
      <c r="M72" s="11"/>
    </row>
    <row r="73" spans="1:13" customFormat="1" x14ac:dyDescent="0.2">
      <c r="A73" s="1" t="s">
        <v>40</v>
      </c>
      <c r="B73" s="26">
        <v>20298</v>
      </c>
      <c r="C73" s="26">
        <v>29337</v>
      </c>
      <c r="D73" s="26">
        <v>4080</v>
      </c>
      <c r="E73" s="26">
        <v>1452</v>
      </c>
      <c r="F73" s="26">
        <v>1343</v>
      </c>
      <c r="G73" s="27">
        <v>529</v>
      </c>
      <c r="H73" s="27">
        <v>214</v>
      </c>
      <c r="I73" s="26">
        <v>2963</v>
      </c>
      <c r="J73" s="27">
        <v>66</v>
      </c>
      <c r="K73" s="27">
        <v>67</v>
      </c>
      <c r="L73" s="6">
        <f>SUM(I73:K73)</f>
        <v>3096</v>
      </c>
      <c r="M73" s="4">
        <f>SUM(B73:H73)+L73</f>
        <v>60349</v>
      </c>
    </row>
    <row r="74" spans="1:13" ht="13.5" thickBot="1" x14ac:dyDescent="0.25">
      <c r="A74" s="4" t="s">
        <v>6</v>
      </c>
      <c r="B74" s="8">
        <v>5381</v>
      </c>
      <c r="C74" s="8">
        <v>5395</v>
      </c>
      <c r="D74" s="8">
        <v>1074</v>
      </c>
      <c r="E74" s="8">
        <v>318</v>
      </c>
      <c r="F74" s="8">
        <v>376</v>
      </c>
      <c r="G74" s="8">
        <v>126</v>
      </c>
      <c r="H74" s="8">
        <v>62</v>
      </c>
      <c r="I74" s="8">
        <v>813</v>
      </c>
      <c r="J74" s="8">
        <v>5</v>
      </c>
      <c r="K74" s="8">
        <v>10</v>
      </c>
      <c r="L74" s="8">
        <f>SUM(I74:K74)</f>
        <v>828</v>
      </c>
      <c r="M74" s="9">
        <f>SUM(B74:H74)+L74</f>
        <v>13560</v>
      </c>
    </row>
    <row r="75" spans="1:13" x14ac:dyDescent="0.2">
      <c r="A75" s="18" t="s">
        <v>2</v>
      </c>
      <c r="B75" s="4">
        <f t="shared" ref="B75:L75" si="1">SUM(B73:B74)</f>
        <v>25679</v>
      </c>
      <c r="C75" s="4">
        <f t="shared" si="1"/>
        <v>34732</v>
      </c>
      <c r="D75" s="4">
        <f t="shared" si="1"/>
        <v>5154</v>
      </c>
      <c r="E75" s="4">
        <f t="shared" si="1"/>
        <v>1770</v>
      </c>
      <c r="F75" s="4">
        <f t="shared" si="1"/>
        <v>1719</v>
      </c>
      <c r="G75" s="4">
        <f t="shared" si="1"/>
        <v>655</v>
      </c>
      <c r="H75" s="4">
        <f t="shared" si="1"/>
        <v>276</v>
      </c>
      <c r="I75" s="4">
        <f t="shared" si="1"/>
        <v>3776</v>
      </c>
      <c r="J75" s="4">
        <f t="shared" si="1"/>
        <v>71</v>
      </c>
      <c r="K75" s="4">
        <f t="shared" si="1"/>
        <v>77</v>
      </c>
      <c r="L75" s="4">
        <f t="shared" si="1"/>
        <v>3924</v>
      </c>
      <c r="M75" s="12">
        <f>SUM(B75:H75)+L75</f>
        <v>73909</v>
      </c>
    </row>
    <row r="76" spans="1:13" x14ac:dyDescent="0.2">
      <c r="A76" s="4"/>
    </row>
    <row r="77" spans="1:13" x14ac:dyDescent="0.2">
      <c r="A77" s="3" t="s">
        <v>3</v>
      </c>
      <c r="B77" s="3">
        <f>+B75+E75+G75</f>
        <v>28104</v>
      </c>
      <c r="C77" s="3">
        <f>+C75+D75+F75+H75</f>
        <v>41881</v>
      </c>
    </row>
    <row r="79" spans="1:13" x14ac:dyDescent="0.2">
      <c r="A79" s="4" t="s">
        <v>83</v>
      </c>
      <c r="B79" s="4"/>
      <c r="C79" s="4"/>
      <c r="D79" s="4"/>
      <c r="E79" s="4"/>
    </row>
    <row r="80" spans="1:13" x14ac:dyDescent="0.2">
      <c r="B80" s="4"/>
      <c r="C80" s="4"/>
      <c r="D80" s="4"/>
      <c r="E80" s="4"/>
    </row>
    <row r="81" spans="1:12" x14ac:dyDescent="0.2">
      <c r="A81" s="4"/>
      <c r="B81" s="16" t="s">
        <v>276</v>
      </c>
      <c r="C81" s="16" t="s">
        <v>84</v>
      </c>
      <c r="D81" s="16" t="s">
        <v>84</v>
      </c>
      <c r="E81" s="16" t="s">
        <v>276</v>
      </c>
      <c r="F81" s="16" t="s">
        <v>84</v>
      </c>
      <c r="G81" s="16" t="s">
        <v>84</v>
      </c>
      <c r="H81" s="19"/>
      <c r="I81" s="19"/>
      <c r="J81" s="19"/>
      <c r="K81" s="16" t="s">
        <v>1</v>
      </c>
      <c r="L81" s="19"/>
    </row>
    <row r="82" spans="1:12" x14ac:dyDescent="0.2">
      <c r="A82" s="4" t="s">
        <v>0</v>
      </c>
      <c r="B82" s="17" t="s">
        <v>277</v>
      </c>
      <c r="C82" s="17" t="s">
        <v>85</v>
      </c>
      <c r="D82" s="17" t="s">
        <v>85</v>
      </c>
      <c r="E82" s="17" t="s">
        <v>277</v>
      </c>
      <c r="F82" s="17" t="s">
        <v>85</v>
      </c>
      <c r="G82" s="17" t="s">
        <v>85</v>
      </c>
      <c r="H82" s="17" t="s">
        <v>77</v>
      </c>
      <c r="I82" s="17" t="s">
        <v>78</v>
      </c>
      <c r="J82" s="17" t="s">
        <v>79</v>
      </c>
      <c r="K82" s="17" t="s">
        <v>80</v>
      </c>
      <c r="L82" s="17" t="s">
        <v>2</v>
      </c>
    </row>
    <row r="83" spans="1:12" x14ac:dyDescent="0.2">
      <c r="A83" s="4"/>
      <c r="B83" s="11" t="s">
        <v>222</v>
      </c>
      <c r="C83" s="11" t="s">
        <v>217</v>
      </c>
      <c r="D83" s="11" t="s">
        <v>219</v>
      </c>
      <c r="E83" s="11" t="s">
        <v>220</v>
      </c>
      <c r="F83" s="11" t="s">
        <v>218</v>
      </c>
      <c r="G83" s="11" t="s">
        <v>223</v>
      </c>
      <c r="H83" s="11"/>
      <c r="I83" s="11"/>
      <c r="J83" s="11"/>
      <c r="K83" s="11"/>
      <c r="L83" s="11"/>
    </row>
    <row r="84" spans="1:12" customFormat="1" x14ac:dyDescent="0.2">
      <c r="A84" s="1" t="s">
        <v>40</v>
      </c>
      <c r="B84" s="26">
        <v>23969</v>
      </c>
      <c r="C84" s="26">
        <v>43348</v>
      </c>
      <c r="D84" s="26">
        <v>4634</v>
      </c>
      <c r="E84" s="26">
        <v>2057</v>
      </c>
      <c r="F84" s="26">
        <v>1960</v>
      </c>
      <c r="G84" s="27">
        <v>200</v>
      </c>
      <c r="H84" s="26">
        <v>3253</v>
      </c>
      <c r="I84" s="27">
        <v>92</v>
      </c>
      <c r="J84" s="27">
        <v>29</v>
      </c>
      <c r="K84" s="6">
        <f>SUM(H84:J84)</f>
        <v>3374</v>
      </c>
      <c r="L84" s="4">
        <f>SUM(B84:G84)+K84</f>
        <v>79542</v>
      </c>
    </row>
    <row r="85" spans="1:12" x14ac:dyDescent="0.2">
      <c r="A85" s="4"/>
    </row>
    <row r="86" spans="1:12" x14ac:dyDescent="0.2">
      <c r="A86" s="3" t="s">
        <v>3</v>
      </c>
      <c r="B86" s="3">
        <f>+B84+E84</f>
        <v>26026</v>
      </c>
      <c r="C86" s="3">
        <f>+C84+D84+F84+G84</f>
        <v>50142</v>
      </c>
    </row>
    <row r="88" spans="1:12" x14ac:dyDescent="0.2">
      <c r="A88" s="4" t="s">
        <v>86</v>
      </c>
      <c r="B88" s="4"/>
      <c r="C88" s="4"/>
    </row>
    <row r="89" spans="1:12" x14ac:dyDescent="0.2">
      <c r="B89" s="4"/>
      <c r="C89" s="4"/>
    </row>
    <row r="90" spans="1:12" x14ac:dyDescent="0.2">
      <c r="A90" s="4"/>
      <c r="B90" s="16" t="s">
        <v>209</v>
      </c>
      <c r="C90" s="16" t="s">
        <v>209</v>
      </c>
      <c r="D90" s="19"/>
      <c r="E90" s="19"/>
      <c r="F90" s="19"/>
      <c r="G90" s="16" t="s">
        <v>1</v>
      </c>
      <c r="H90" s="19"/>
    </row>
    <row r="91" spans="1:12" x14ac:dyDescent="0.2">
      <c r="A91" s="4" t="s">
        <v>0</v>
      </c>
      <c r="B91" s="17" t="s">
        <v>278</v>
      </c>
      <c r="C91" s="17" t="s">
        <v>278</v>
      </c>
      <c r="D91" s="17" t="s">
        <v>77</v>
      </c>
      <c r="E91" s="17" t="s">
        <v>78</v>
      </c>
      <c r="F91" s="17" t="s">
        <v>79</v>
      </c>
      <c r="G91" s="17" t="s">
        <v>80</v>
      </c>
      <c r="H91" s="17" t="s">
        <v>2</v>
      </c>
    </row>
    <row r="92" spans="1:12" x14ac:dyDescent="0.2">
      <c r="A92" s="4"/>
      <c r="B92" s="11" t="s">
        <v>222</v>
      </c>
      <c r="C92" s="11" t="s">
        <v>220</v>
      </c>
      <c r="D92" s="11"/>
      <c r="E92" s="11"/>
      <c r="F92" s="11"/>
      <c r="G92" s="11"/>
      <c r="H92" s="11"/>
    </row>
    <row r="93" spans="1:12" x14ac:dyDescent="0.2">
      <c r="A93" s="4" t="s">
        <v>41</v>
      </c>
      <c r="B93" s="2">
        <v>28207</v>
      </c>
      <c r="C93" s="2">
        <v>1191</v>
      </c>
      <c r="D93" s="2">
        <v>3725</v>
      </c>
      <c r="E93" s="2">
        <v>0</v>
      </c>
      <c r="F93" s="2">
        <v>101</v>
      </c>
      <c r="G93" s="2">
        <f>SUM(D93:F93)</f>
        <v>3826</v>
      </c>
      <c r="H93" s="4">
        <f>SUM(B93:C93)+G93</f>
        <v>33224</v>
      </c>
    </row>
    <row r="94" spans="1:12" x14ac:dyDescent="0.2">
      <c r="A94" s="4"/>
    </row>
    <row r="95" spans="1:12" x14ac:dyDescent="0.2">
      <c r="A95" s="3" t="s">
        <v>3</v>
      </c>
      <c r="B95" s="3">
        <f>+B93+C93</f>
        <v>29398</v>
      </c>
    </row>
    <row r="97" spans="1:9" x14ac:dyDescent="0.2">
      <c r="A97" s="4" t="s">
        <v>87</v>
      </c>
      <c r="B97" s="4"/>
      <c r="C97" s="4"/>
      <c r="D97" s="4"/>
      <c r="E97" s="4"/>
      <c r="F97" s="4"/>
    </row>
    <row r="98" spans="1:9" x14ac:dyDescent="0.2">
      <c r="B98" s="4"/>
      <c r="C98" s="4"/>
      <c r="D98" s="4"/>
      <c r="E98" s="4"/>
      <c r="F98" s="4"/>
    </row>
    <row r="99" spans="1:9" x14ac:dyDescent="0.2">
      <c r="A99" s="4"/>
      <c r="B99" s="16" t="s">
        <v>214</v>
      </c>
      <c r="C99" s="16" t="s">
        <v>214</v>
      </c>
      <c r="D99" s="16" t="s">
        <v>246</v>
      </c>
      <c r="E99" s="19"/>
      <c r="F99" s="19"/>
      <c r="G99" s="19"/>
      <c r="H99" s="20" t="s">
        <v>1</v>
      </c>
      <c r="I99" s="19"/>
    </row>
    <row r="100" spans="1:9" x14ac:dyDescent="0.2">
      <c r="A100" s="4" t="s">
        <v>0</v>
      </c>
      <c r="B100" s="21" t="s">
        <v>229</v>
      </c>
      <c r="C100" s="21" t="s">
        <v>229</v>
      </c>
      <c r="D100" s="21" t="s">
        <v>279</v>
      </c>
      <c r="E100" s="21" t="s">
        <v>77</v>
      </c>
      <c r="F100" s="21" t="s">
        <v>78</v>
      </c>
      <c r="G100" s="21" t="s">
        <v>79</v>
      </c>
      <c r="H100" s="22" t="s">
        <v>80</v>
      </c>
      <c r="I100" s="17" t="s">
        <v>2</v>
      </c>
    </row>
    <row r="101" spans="1:9" x14ac:dyDescent="0.2">
      <c r="A101" s="4"/>
      <c r="B101" s="11" t="s">
        <v>222</v>
      </c>
      <c r="C101" s="11" t="s">
        <v>218</v>
      </c>
      <c r="D101" s="11" t="s">
        <v>255</v>
      </c>
      <c r="E101" s="11"/>
      <c r="F101" s="11"/>
      <c r="G101" s="11"/>
      <c r="H101" s="11"/>
      <c r="I101" s="17"/>
    </row>
    <row r="102" spans="1:9" x14ac:dyDescent="0.2">
      <c r="A102" s="4" t="s">
        <v>41</v>
      </c>
      <c r="B102" s="2">
        <v>29359</v>
      </c>
      <c r="C102" s="2">
        <v>3591</v>
      </c>
      <c r="D102" s="2">
        <v>2813</v>
      </c>
      <c r="E102" s="2">
        <v>8888</v>
      </c>
      <c r="F102" s="2">
        <v>0</v>
      </c>
      <c r="G102" s="2">
        <v>164</v>
      </c>
      <c r="H102" s="2">
        <f>SUM(E102:G102)</f>
        <v>9052</v>
      </c>
      <c r="I102" s="4">
        <f>SUM(B102:D102)+H102</f>
        <v>44815</v>
      </c>
    </row>
    <row r="103" spans="1:9" x14ac:dyDescent="0.2">
      <c r="A103" s="4"/>
    </row>
    <row r="104" spans="1:9" x14ac:dyDescent="0.2">
      <c r="A104" s="3" t="s">
        <v>3</v>
      </c>
      <c r="B104" s="3">
        <f>+B102+C102</f>
        <v>32950</v>
      </c>
      <c r="C104" s="3">
        <f>+C102</f>
        <v>3591</v>
      </c>
    </row>
    <row r="106" spans="1:9" x14ac:dyDescent="0.2">
      <c r="A106" s="4" t="s">
        <v>88</v>
      </c>
      <c r="B106" s="4"/>
      <c r="C106" s="4"/>
      <c r="D106" s="4"/>
      <c r="E106" s="4"/>
    </row>
    <row r="107" spans="1:9" x14ac:dyDescent="0.2">
      <c r="B107" s="4"/>
      <c r="C107" s="4"/>
      <c r="D107" s="4"/>
      <c r="E107" s="4"/>
    </row>
    <row r="108" spans="1:9" x14ac:dyDescent="0.2">
      <c r="A108" s="4"/>
      <c r="B108" s="16" t="s">
        <v>198</v>
      </c>
      <c r="C108" s="16" t="s">
        <v>198</v>
      </c>
      <c r="D108" s="16" t="s">
        <v>205</v>
      </c>
      <c r="E108" s="19"/>
      <c r="F108" s="19"/>
      <c r="G108" s="19"/>
      <c r="H108" s="16" t="s">
        <v>1</v>
      </c>
      <c r="I108" s="19"/>
    </row>
    <row r="109" spans="1:9" x14ac:dyDescent="0.2">
      <c r="A109" s="4" t="s">
        <v>0</v>
      </c>
      <c r="B109" s="17" t="s">
        <v>199</v>
      </c>
      <c r="C109" s="17" t="s">
        <v>199</v>
      </c>
      <c r="D109" s="17" t="s">
        <v>280</v>
      </c>
      <c r="E109" s="17" t="s">
        <v>77</v>
      </c>
      <c r="F109" s="17" t="s">
        <v>78</v>
      </c>
      <c r="G109" s="17" t="s">
        <v>79</v>
      </c>
      <c r="H109" s="17" t="s">
        <v>80</v>
      </c>
      <c r="I109" s="17" t="s">
        <v>2</v>
      </c>
    </row>
    <row r="110" spans="1:9" x14ac:dyDescent="0.2">
      <c r="A110" s="4"/>
      <c r="B110" s="11" t="s">
        <v>222</v>
      </c>
      <c r="C110" s="11" t="s">
        <v>220</v>
      </c>
      <c r="D110" s="11" t="s">
        <v>254</v>
      </c>
      <c r="E110" s="11"/>
      <c r="F110" s="11"/>
      <c r="G110" s="11"/>
      <c r="H110" s="11"/>
      <c r="I110" s="11"/>
    </row>
    <row r="111" spans="1:9" x14ac:dyDescent="0.2">
      <c r="A111" s="4" t="s">
        <v>41</v>
      </c>
      <c r="B111" s="2">
        <v>22229</v>
      </c>
      <c r="C111" s="2">
        <v>3752</v>
      </c>
      <c r="D111" s="2">
        <v>1158</v>
      </c>
      <c r="E111" s="2">
        <v>4866</v>
      </c>
      <c r="F111" s="2">
        <v>0</v>
      </c>
      <c r="G111" s="2">
        <v>120</v>
      </c>
      <c r="H111" s="2">
        <f>SUM(E111:G111)</f>
        <v>4986</v>
      </c>
      <c r="I111" s="4">
        <f>SUM(B111:D111)+H111</f>
        <v>32125</v>
      </c>
    </row>
    <row r="112" spans="1:9" x14ac:dyDescent="0.2">
      <c r="A112" s="4"/>
    </row>
    <row r="113" spans="1:8" x14ac:dyDescent="0.2">
      <c r="A113" s="3" t="s">
        <v>3</v>
      </c>
      <c r="B113" s="3">
        <f>+B111+C111</f>
        <v>25981</v>
      </c>
      <c r="D113" s="3">
        <f>+D111</f>
        <v>1158</v>
      </c>
    </row>
    <row r="115" spans="1:8" x14ac:dyDescent="0.2">
      <c r="A115" s="4" t="s">
        <v>90</v>
      </c>
      <c r="B115" s="4"/>
      <c r="C115" s="4"/>
    </row>
    <row r="116" spans="1:8" x14ac:dyDescent="0.2">
      <c r="B116" s="4"/>
      <c r="C116" s="4"/>
    </row>
    <row r="117" spans="1:8" x14ac:dyDescent="0.2">
      <c r="A117" s="4"/>
      <c r="B117" s="16" t="s">
        <v>200</v>
      </c>
      <c r="C117" s="16" t="s">
        <v>200</v>
      </c>
      <c r="D117" s="19"/>
      <c r="E117" s="19"/>
      <c r="F117" s="19"/>
      <c r="G117" s="16" t="s">
        <v>1</v>
      </c>
      <c r="H117" s="19"/>
    </row>
    <row r="118" spans="1:8" x14ac:dyDescent="0.2">
      <c r="A118" s="4" t="s">
        <v>0</v>
      </c>
      <c r="B118" s="17" t="s">
        <v>201</v>
      </c>
      <c r="C118" s="17" t="s">
        <v>201</v>
      </c>
      <c r="D118" s="17" t="s">
        <v>77</v>
      </c>
      <c r="E118" s="17" t="s">
        <v>78</v>
      </c>
      <c r="F118" s="17" t="s">
        <v>79</v>
      </c>
      <c r="G118" s="17" t="s">
        <v>80</v>
      </c>
      <c r="H118" s="17" t="s">
        <v>2</v>
      </c>
    </row>
    <row r="119" spans="1:8" x14ac:dyDescent="0.2">
      <c r="A119" s="4"/>
      <c r="B119" s="11" t="s">
        <v>222</v>
      </c>
      <c r="C119" s="11" t="s">
        <v>220</v>
      </c>
      <c r="D119" s="11"/>
      <c r="E119" s="11"/>
      <c r="F119" s="11"/>
      <c r="G119" s="11"/>
      <c r="H119" s="11"/>
    </row>
    <row r="120" spans="1:8" x14ac:dyDescent="0.2">
      <c r="A120" s="4" t="s">
        <v>41</v>
      </c>
      <c r="B120" s="2">
        <v>17878</v>
      </c>
      <c r="C120" s="2">
        <v>2090</v>
      </c>
      <c r="D120" s="2">
        <v>4190</v>
      </c>
      <c r="E120" s="2">
        <v>0</v>
      </c>
      <c r="F120" s="2">
        <v>107</v>
      </c>
      <c r="G120" s="2">
        <f>SUM(D120:F120)</f>
        <v>4297</v>
      </c>
      <c r="H120" s="4">
        <f>SUM(B120:C120)+G120</f>
        <v>24265</v>
      </c>
    </row>
    <row r="121" spans="1:8" x14ac:dyDescent="0.2">
      <c r="A121" s="4"/>
    </row>
    <row r="122" spans="1:8" x14ac:dyDescent="0.2">
      <c r="A122" s="3" t="s">
        <v>3</v>
      </c>
      <c r="B122" s="3">
        <f>+B120+C120</f>
        <v>19968</v>
      </c>
    </row>
    <row r="124" spans="1:8" x14ac:dyDescent="0.2">
      <c r="A124" s="4" t="s">
        <v>91</v>
      </c>
      <c r="B124" s="4"/>
      <c r="C124" s="4"/>
    </row>
    <row r="125" spans="1:8" x14ac:dyDescent="0.2">
      <c r="B125" s="4"/>
      <c r="C125" s="4"/>
    </row>
    <row r="126" spans="1:8" x14ac:dyDescent="0.2">
      <c r="A126" s="4"/>
      <c r="B126" s="16" t="s">
        <v>281</v>
      </c>
      <c r="C126" s="16" t="s">
        <v>281</v>
      </c>
      <c r="D126" s="19"/>
      <c r="E126" s="19"/>
      <c r="F126" s="19"/>
      <c r="G126" s="16" t="s">
        <v>1</v>
      </c>
      <c r="H126" s="19"/>
    </row>
    <row r="127" spans="1:8" x14ac:dyDescent="0.2">
      <c r="A127" s="4" t="s">
        <v>0</v>
      </c>
      <c r="B127" s="17" t="s">
        <v>282</v>
      </c>
      <c r="C127" s="17" t="s">
        <v>282</v>
      </c>
      <c r="D127" s="17" t="s">
        <v>77</v>
      </c>
      <c r="E127" s="17" t="s">
        <v>78</v>
      </c>
      <c r="F127" s="17" t="s">
        <v>79</v>
      </c>
      <c r="G127" s="17" t="s">
        <v>80</v>
      </c>
      <c r="H127" s="17" t="s">
        <v>2</v>
      </c>
    </row>
    <row r="128" spans="1:8" x14ac:dyDescent="0.2">
      <c r="A128" s="4"/>
      <c r="B128" s="11" t="s">
        <v>222</v>
      </c>
      <c r="C128" s="11" t="s">
        <v>220</v>
      </c>
      <c r="D128" s="11"/>
      <c r="E128" s="11"/>
      <c r="F128" s="11"/>
      <c r="G128" s="11"/>
      <c r="H128" s="11"/>
    </row>
    <row r="129" spans="1:9" x14ac:dyDescent="0.2">
      <c r="A129" s="4" t="s">
        <v>41</v>
      </c>
      <c r="B129" s="2">
        <v>35690</v>
      </c>
      <c r="C129" s="2">
        <v>1776</v>
      </c>
      <c r="D129" s="2">
        <v>4680</v>
      </c>
      <c r="E129" s="2">
        <v>0</v>
      </c>
      <c r="F129" s="2">
        <v>199</v>
      </c>
      <c r="G129" s="2">
        <f>SUM(D129:F129)</f>
        <v>4879</v>
      </c>
      <c r="H129" s="4">
        <f>SUM(B129:C129)+G129</f>
        <v>42345</v>
      </c>
    </row>
    <row r="130" spans="1:9" x14ac:dyDescent="0.2">
      <c r="A130" s="4"/>
    </row>
    <row r="131" spans="1:9" x14ac:dyDescent="0.2">
      <c r="A131" s="3" t="s">
        <v>3</v>
      </c>
      <c r="B131" s="3">
        <f>+B129+C129</f>
        <v>37466</v>
      </c>
    </row>
    <row r="133" spans="1:9" x14ac:dyDescent="0.2">
      <c r="A133" s="4" t="s">
        <v>92</v>
      </c>
      <c r="B133" s="4"/>
      <c r="C133" s="4"/>
      <c r="D133" s="4"/>
      <c r="E133" s="4"/>
      <c r="F133" s="4"/>
    </row>
    <row r="134" spans="1:9" x14ac:dyDescent="0.2">
      <c r="B134" s="4"/>
      <c r="C134" s="4"/>
      <c r="D134" s="4"/>
      <c r="E134" s="4"/>
      <c r="F134" s="4"/>
    </row>
    <row r="135" spans="1:9" x14ac:dyDescent="0.2">
      <c r="A135" s="4"/>
      <c r="B135" s="16" t="s">
        <v>93</v>
      </c>
      <c r="C135" s="16" t="s">
        <v>231</v>
      </c>
      <c r="D135" s="16" t="s">
        <v>231</v>
      </c>
      <c r="E135" s="19"/>
      <c r="F135" s="19"/>
      <c r="G135" s="19"/>
      <c r="H135" s="16" t="s">
        <v>1</v>
      </c>
      <c r="I135" s="19"/>
    </row>
    <row r="136" spans="1:9" x14ac:dyDescent="0.2">
      <c r="A136" s="4" t="s">
        <v>0</v>
      </c>
      <c r="B136" s="17" t="s">
        <v>94</v>
      </c>
      <c r="C136" s="17" t="s">
        <v>283</v>
      </c>
      <c r="D136" s="17" t="s">
        <v>283</v>
      </c>
      <c r="E136" s="17" t="s">
        <v>77</v>
      </c>
      <c r="F136" s="17" t="s">
        <v>78</v>
      </c>
      <c r="G136" s="17" t="s">
        <v>79</v>
      </c>
      <c r="H136" s="17" t="s">
        <v>80</v>
      </c>
      <c r="I136" s="17" t="s">
        <v>2</v>
      </c>
    </row>
    <row r="137" spans="1:9" x14ac:dyDescent="0.2">
      <c r="A137" s="4"/>
      <c r="B137" s="11" t="s">
        <v>222</v>
      </c>
      <c r="C137" s="11" t="s">
        <v>217</v>
      </c>
      <c r="D137" s="11" t="s">
        <v>219</v>
      </c>
      <c r="E137" s="11"/>
      <c r="F137" s="11"/>
      <c r="G137" s="11"/>
      <c r="H137" s="11"/>
      <c r="I137" s="11"/>
    </row>
    <row r="138" spans="1:9" x14ac:dyDescent="0.2">
      <c r="A138" s="4" t="s">
        <v>41</v>
      </c>
      <c r="B138" s="2">
        <v>20924</v>
      </c>
      <c r="C138" s="2">
        <v>13600</v>
      </c>
      <c r="D138" s="2">
        <v>3277</v>
      </c>
      <c r="E138" s="2">
        <v>2094</v>
      </c>
      <c r="F138" s="2">
        <v>0</v>
      </c>
      <c r="G138" s="2">
        <v>35</v>
      </c>
      <c r="H138" s="2">
        <f>SUM(E138:G138)</f>
        <v>2129</v>
      </c>
      <c r="I138" s="4">
        <f>SUM(B138:D138)+H138</f>
        <v>39930</v>
      </c>
    </row>
    <row r="139" spans="1:9" x14ac:dyDescent="0.2">
      <c r="A139" s="4"/>
    </row>
    <row r="140" spans="1:9" x14ac:dyDescent="0.2">
      <c r="A140" s="3" t="s">
        <v>3</v>
      </c>
      <c r="B140" s="3">
        <f>+B138</f>
        <v>20924</v>
      </c>
      <c r="C140" s="3">
        <f>+C138+D138</f>
        <v>16877</v>
      </c>
    </row>
    <row r="142" spans="1:9" x14ac:dyDescent="0.2">
      <c r="A142" s="4" t="s">
        <v>95</v>
      </c>
      <c r="B142" s="4"/>
      <c r="C142" s="4"/>
      <c r="D142" s="4"/>
      <c r="E142" s="4"/>
    </row>
    <row r="143" spans="1:9" x14ac:dyDescent="0.2">
      <c r="B143" s="4"/>
      <c r="C143" s="4"/>
      <c r="D143" s="4"/>
      <c r="E143" s="4"/>
    </row>
    <row r="144" spans="1:9" x14ac:dyDescent="0.2">
      <c r="A144" s="4"/>
      <c r="B144" s="16" t="s">
        <v>96</v>
      </c>
      <c r="C144" s="16" t="s">
        <v>96</v>
      </c>
      <c r="D144" s="16" t="s">
        <v>96</v>
      </c>
      <c r="E144" s="19"/>
      <c r="F144" s="19"/>
      <c r="G144" s="19"/>
      <c r="H144" s="16" t="s">
        <v>1</v>
      </c>
      <c r="I144" s="19"/>
    </row>
    <row r="145" spans="1:9" x14ac:dyDescent="0.2">
      <c r="A145" s="4" t="s">
        <v>0</v>
      </c>
      <c r="B145" s="17" t="s">
        <v>97</v>
      </c>
      <c r="C145" s="17" t="s">
        <v>97</v>
      </c>
      <c r="D145" s="17" t="s">
        <v>97</v>
      </c>
      <c r="E145" s="17" t="s">
        <v>77</v>
      </c>
      <c r="F145" s="17" t="s">
        <v>78</v>
      </c>
      <c r="G145" s="17" t="s">
        <v>79</v>
      </c>
      <c r="H145" s="17" t="s">
        <v>80</v>
      </c>
      <c r="I145" s="17" t="s">
        <v>2</v>
      </c>
    </row>
    <row r="146" spans="1:9" x14ac:dyDescent="0.2">
      <c r="A146" s="4"/>
      <c r="B146" s="11" t="s">
        <v>222</v>
      </c>
      <c r="C146" s="11" t="s">
        <v>220</v>
      </c>
      <c r="D146" s="11" t="s">
        <v>218</v>
      </c>
      <c r="E146" s="11"/>
      <c r="F146" s="11"/>
      <c r="G146" s="11"/>
      <c r="H146" s="11"/>
      <c r="I146" s="11"/>
    </row>
    <row r="147" spans="1:9" x14ac:dyDescent="0.2">
      <c r="A147" s="4" t="s">
        <v>41</v>
      </c>
      <c r="B147" s="2">
        <v>18784</v>
      </c>
      <c r="C147" s="2">
        <v>1648</v>
      </c>
      <c r="D147" s="2">
        <v>734</v>
      </c>
      <c r="E147" s="2">
        <v>6588</v>
      </c>
      <c r="F147" s="2">
        <v>0</v>
      </c>
      <c r="G147" s="2">
        <v>262</v>
      </c>
      <c r="H147" s="2">
        <f>SUM(E147:G147)</f>
        <v>6850</v>
      </c>
      <c r="I147" s="4">
        <f>SUM(B147:D147)+H147</f>
        <v>28016</v>
      </c>
    </row>
    <row r="148" spans="1:9" x14ac:dyDescent="0.2">
      <c r="A148" s="4"/>
    </row>
    <row r="149" spans="1:9" x14ac:dyDescent="0.2">
      <c r="A149" s="3" t="s">
        <v>3</v>
      </c>
      <c r="B149" s="3">
        <f>+B147+C147+D147</f>
        <v>21166</v>
      </c>
    </row>
    <row r="151" spans="1:9" x14ac:dyDescent="0.2">
      <c r="A151" s="4" t="s">
        <v>98</v>
      </c>
      <c r="B151" s="4"/>
      <c r="C151" s="4"/>
      <c r="D151" s="4"/>
    </row>
    <row r="152" spans="1:9" x14ac:dyDescent="0.2">
      <c r="B152" s="4"/>
      <c r="C152" s="4"/>
      <c r="D152" s="4"/>
    </row>
    <row r="153" spans="1:9" x14ac:dyDescent="0.2">
      <c r="A153" s="4"/>
      <c r="B153" s="16" t="s">
        <v>284</v>
      </c>
      <c r="C153" s="16" t="s">
        <v>284</v>
      </c>
      <c r="D153" s="19"/>
      <c r="E153" s="19"/>
      <c r="F153" s="19"/>
      <c r="G153" s="16" t="s">
        <v>1</v>
      </c>
      <c r="H153" s="19"/>
    </row>
    <row r="154" spans="1:9" x14ac:dyDescent="0.2">
      <c r="A154" s="4" t="s">
        <v>0</v>
      </c>
      <c r="B154" s="17" t="s">
        <v>285</v>
      </c>
      <c r="C154" s="17" t="s">
        <v>285</v>
      </c>
      <c r="D154" s="17" t="s">
        <v>77</v>
      </c>
      <c r="E154" s="17" t="s">
        <v>78</v>
      </c>
      <c r="F154" s="17" t="s">
        <v>79</v>
      </c>
      <c r="G154" s="17" t="s">
        <v>80</v>
      </c>
      <c r="H154" s="17" t="s">
        <v>2</v>
      </c>
    </row>
    <row r="155" spans="1:9" x14ac:dyDescent="0.2">
      <c r="A155" s="4"/>
      <c r="B155" s="11" t="s">
        <v>222</v>
      </c>
      <c r="C155" s="11" t="s">
        <v>219</v>
      </c>
      <c r="D155" s="11"/>
      <c r="E155" s="11"/>
      <c r="F155" s="11"/>
      <c r="G155" s="11"/>
      <c r="H155" s="11"/>
    </row>
    <row r="156" spans="1:9" x14ac:dyDescent="0.2">
      <c r="A156" s="4" t="s">
        <v>44</v>
      </c>
      <c r="B156" s="2">
        <v>21384</v>
      </c>
      <c r="C156" s="2">
        <v>8105</v>
      </c>
      <c r="D156" s="2">
        <v>5256</v>
      </c>
      <c r="E156" s="2">
        <v>0</v>
      </c>
      <c r="F156" s="2">
        <v>355</v>
      </c>
      <c r="G156" s="2">
        <f>SUM(D156:F156)</f>
        <v>5611</v>
      </c>
      <c r="H156" s="4">
        <f>SUM(B156:C156)+G156</f>
        <v>35100</v>
      </c>
    </row>
    <row r="157" spans="1:9" x14ac:dyDescent="0.2">
      <c r="A157" s="4"/>
    </row>
    <row r="158" spans="1:9" x14ac:dyDescent="0.2">
      <c r="A158" s="3" t="s">
        <v>3</v>
      </c>
      <c r="B158" s="3">
        <f>+B156+C156</f>
        <v>29489</v>
      </c>
    </row>
    <row r="160" spans="1:9" x14ac:dyDescent="0.2">
      <c r="A160" s="4" t="s">
        <v>99</v>
      </c>
      <c r="B160" s="4"/>
      <c r="C160" s="4"/>
      <c r="D160" s="4"/>
      <c r="E160" s="4"/>
    </row>
    <row r="161" spans="1:9" x14ac:dyDescent="0.2">
      <c r="B161" s="4"/>
      <c r="C161" s="4"/>
      <c r="D161" s="4"/>
      <c r="E161" s="4"/>
    </row>
    <row r="162" spans="1:9" x14ac:dyDescent="0.2">
      <c r="A162" s="4"/>
      <c r="B162" s="16" t="s">
        <v>5</v>
      </c>
      <c r="C162" s="16" t="s">
        <v>286</v>
      </c>
      <c r="D162" s="16" t="s">
        <v>288</v>
      </c>
      <c r="E162" s="19"/>
      <c r="F162" s="19"/>
      <c r="G162" s="19"/>
      <c r="H162" s="16" t="s">
        <v>1</v>
      </c>
      <c r="I162" s="19"/>
    </row>
    <row r="163" spans="1:9" x14ac:dyDescent="0.2">
      <c r="A163" s="4" t="s">
        <v>0</v>
      </c>
      <c r="B163" s="17" t="s">
        <v>230</v>
      </c>
      <c r="C163" s="17" t="s">
        <v>287</v>
      </c>
      <c r="D163" s="17" t="s">
        <v>289</v>
      </c>
      <c r="E163" s="17" t="s">
        <v>77</v>
      </c>
      <c r="F163" s="17" t="s">
        <v>78</v>
      </c>
      <c r="G163" s="17" t="s">
        <v>79</v>
      </c>
      <c r="H163" s="17" t="s">
        <v>80</v>
      </c>
      <c r="I163" s="17" t="s">
        <v>2</v>
      </c>
    </row>
    <row r="164" spans="1:9" x14ac:dyDescent="0.2">
      <c r="A164" s="4"/>
      <c r="B164" s="11" t="s">
        <v>222</v>
      </c>
      <c r="C164" s="11" t="s">
        <v>219</v>
      </c>
      <c r="D164" s="11" t="s">
        <v>220</v>
      </c>
      <c r="E164" s="11"/>
      <c r="F164" s="11"/>
      <c r="G164" s="11"/>
      <c r="H164" s="11"/>
      <c r="I164" s="11"/>
    </row>
    <row r="165" spans="1:9" x14ac:dyDescent="0.2">
      <c r="A165" s="4" t="s">
        <v>44</v>
      </c>
      <c r="B165" s="2">
        <v>21352</v>
      </c>
      <c r="C165" s="2">
        <v>861</v>
      </c>
      <c r="D165" s="2">
        <v>4028</v>
      </c>
      <c r="E165" s="2">
        <v>3310</v>
      </c>
      <c r="F165" s="2">
        <v>0</v>
      </c>
      <c r="G165" s="2">
        <v>38</v>
      </c>
      <c r="H165" s="2">
        <f>SUM(E165:G165)</f>
        <v>3348</v>
      </c>
      <c r="I165" s="4">
        <f>SUM(B165:D165)+H165</f>
        <v>29589</v>
      </c>
    </row>
    <row r="166" spans="1:9" x14ac:dyDescent="0.2">
      <c r="A166" s="4"/>
    </row>
    <row r="167" spans="1:9" x14ac:dyDescent="0.2">
      <c r="A167" s="3" t="s">
        <v>3</v>
      </c>
      <c r="B167" s="3">
        <f>+B165</f>
        <v>21352</v>
      </c>
      <c r="C167" s="3">
        <f>+C165</f>
        <v>861</v>
      </c>
      <c r="D167" s="3">
        <f>+D165</f>
        <v>4028</v>
      </c>
    </row>
    <row r="169" spans="1:9" x14ac:dyDescent="0.2">
      <c r="A169" s="4" t="s">
        <v>100</v>
      </c>
      <c r="B169" s="4"/>
      <c r="C169" s="4"/>
      <c r="D169" s="4"/>
    </row>
    <row r="170" spans="1:9" x14ac:dyDescent="0.2">
      <c r="B170" s="4"/>
      <c r="C170" s="4"/>
      <c r="D170" s="4"/>
    </row>
    <row r="171" spans="1:9" x14ac:dyDescent="0.2">
      <c r="A171" s="4"/>
      <c r="B171" s="16" t="s">
        <v>101</v>
      </c>
      <c r="C171" s="16" t="s">
        <v>290</v>
      </c>
      <c r="D171" s="16" t="s">
        <v>292</v>
      </c>
      <c r="E171" s="19"/>
      <c r="F171" s="19"/>
      <c r="G171" s="19"/>
      <c r="H171" s="16" t="s">
        <v>1</v>
      </c>
      <c r="I171" s="19"/>
    </row>
    <row r="172" spans="1:9" x14ac:dyDescent="0.2">
      <c r="A172" s="4" t="s">
        <v>0</v>
      </c>
      <c r="B172" s="17" t="s">
        <v>38</v>
      </c>
      <c r="C172" s="17" t="s">
        <v>291</v>
      </c>
      <c r="D172" s="17" t="s">
        <v>293</v>
      </c>
      <c r="E172" s="17" t="s">
        <v>77</v>
      </c>
      <c r="F172" s="17" t="s">
        <v>78</v>
      </c>
      <c r="G172" s="17" t="s">
        <v>79</v>
      </c>
      <c r="H172" s="17" t="s">
        <v>80</v>
      </c>
      <c r="I172" s="17" t="s">
        <v>2</v>
      </c>
    </row>
    <row r="173" spans="1:9" x14ac:dyDescent="0.2">
      <c r="A173" s="4"/>
      <c r="B173" s="11" t="s">
        <v>222</v>
      </c>
      <c r="C173" s="11" t="s">
        <v>219</v>
      </c>
      <c r="D173" s="11" t="s">
        <v>220</v>
      </c>
      <c r="E173" s="11"/>
      <c r="F173" s="11"/>
      <c r="G173" s="11"/>
      <c r="H173" s="11"/>
      <c r="I173" s="11"/>
    </row>
    <row r="174" spans="1:9" x14ac:dyDescent="0.2">
      <c r="A174" s="4" t="s">
        <v>44</v>
      </c>
      <c r="B174" s="2">
        <v>29741</v>
      </c>
      <c r="C174" s="2">
        <v>2816</v>
      </c>
      <c r="D174" s="2">
        <v>1993</v>
      </c>
      <c r="E174" s="2">
        <v>4583</v>
      </c>
      <c r="F174" s="2">
        <v>0</v>
      </c>
      <c r="G174" s="2">
        <v>28</v>
      </c>
      <c r="H174" s="2">
        <f>SUM(E174:G174)</f>
        <v>4611</v>
      </c>
      <c r="I174" s="4">
        <f>SUM(B174:D174)+H174</f>
        <v>39161</v>
      </c>
    </row>
    <row r="175" spans="1:9" x14ac:dyDescent="0.2">
      <c r="A175" s="4"/>
    </row>
    <row r="176" spans="1:9" x14ac:dyDescent="0.2">
      <c r="A176" s="3" t="s">
        <v>3</v>
      </c>
      <c r="B176" s="3">
        <f>+B174</f>
        <v>29741</v>
      </c>
      <c r="C176" s="3">
        <f>+C174</f>
        <v>2816</v>
      </c>
      <c r="D176" s="3">
        <f>+D174</f>
        <v>1993</v>
      </c>
    </row>
    <row r="178" spans="1:9" x14ac:dyDescent="0.2">
      <c r="A178" s="4" t="s">
        <v>102</v>
      </c>
      <c r="B178" s="4"/>
      <c r="C178" s="4"/>
      <c r="D178" s="4"/>
      <c r="E178" s="4"/>
    </row>
    <row r="179" spans="1:9" x14ac:dyDescent="0.2">
      <c r="B179" s="4"/>
      <c r="C179" s="4"/>
      <c r="D179" s="4"/>
      <c r="E179" s="4"/>
    </row>
    <row r="180" spans="1:9" x14ac:dyDescent="0.2">
      <c r="A180" s="4"/>
      <c r="B180" s="16" t="s">
        <v>294</v>
      </c>
      <c r="C180" s="16" t="s">
        <v>243</v>
      </c>
      <c r="D180" s="19"/>
      <c r="E180" s="19"/>
      <c r="F180" s="19"/>
      <c r="G180" s="16" t="s">
        <v>1</v>
      </c>
      <c r="H180" s="19"/>
    </row>
    <row r="181" spans="1:9" x14ac:dyDescent="0.2">
      <c r="A181" s="4" t="s">
        <v>0</v>
      </c>
      <c r="B181" s="17" t="s">
        <v>18</v>
      </c>
      <c r="C181" s="17" t="s">
        <v>244</v>
      </c>
      <c r="D181" s="17" t="s">
        <v>77</v>
      </c>
      <c r="E181" s="17" t="s">
        <v>78</v>
      </c>
      <c r="F181" s="17" t="s">
        <v>79</v>
      </c>
      <c r="G181" s="17" t="s">
        <v>80</v>
      </c>
      <c r="H181" s="17" t="s">
        <v>2</v>
      </c>
    </row>
    <row r="182" spans="1:9" x14ac:dyDescent="0.2">
      <c r="A182" s="4"/>
      <c r="B182" s="11" t="s">
        <v>222</v>
      </c>
      <c r="C182" s="11" t="s">
        <v>219</v>
      </c>
      <c r="D182" s="11"/>
      <c r="E182" s="11"/>
      <c r="F182" s="11"/>
      <c r="G182" s="11"/>
      <c r="H182" s="11"/>
    </row>
    <row r="183" spans="1:9" x14ac:dyDescent="0.2">
      <c r="A183" s="4" t="s">
        <v>44</v>
      </c>
      <c r="B183" s="2">
        <v>32040</v>
      </c>
      <c r="C183" s="2">
        <v>1445</v>
      </c>
      <c r="D183" s="2">
        <v>4242</v>
      </c>
      <c r="E183" s="2">
        <v>0</v>
      </c>
      <c r="F183" s="2">
        <v>65</v>
      </c>
      <c r="G183" s="2">
        <f>SUM(D183:F183)</f>
        <v>4307</v>
      </c>
      <c r="H183" s="4">
        <f>SUM(B183:C183)+G183</f>
        <v>37792</v>
      </c>
    </row>
    <row r="184" spans="1:9" x14ac:dyDescent="0.2">
      <c r="A184" s="4"/>
    </row>
    <row r="185" spans="1:9" x14ac:dyDescent="0.2">
      <c r="A185" s="3" t="s">
        <v>3</v>
      </c>
      <c r="B185" s="3">
        <f>+B183</f>
        <v>32040</v>
      </c>
      <c r="C185" s="3">
        <f>+C183</f>
        <v>1445</v>
      </c>
    </row>
    <row r="187" spans="1:9" x14ac:dyDescent="0.2">
      <c r="A187" s="4" t="s">
        <v>103</v>
      </c>
      <c r="B187" s="4"/>
      <c r="C187" s="4"/>
      <c r="D187" s="4"/>
      <c r="E187" s="4"/>
    </row>
    <row r="188" spans="1:9" x14ac:dyDescent="0.2">
      <c r="B188" s="4"/>
      <c r="C188" s="4"/>
      <c r="D188" s="4"/>
      <c r="E188" s="4"/>
    </row>
    <row r="189" spans="1:9" x14ac:dyDescent="0.2">
      <c r="A189" s="4"/>
      <c r="B189" s="16" t="s">
        <v>104</v>
      </c>
      <c r="C189" s="16" t="s">
        <v>295</v>
      </c>
      <c r="D189" s="16" t="s">
        <v>104</v>
      </c>
      <c r="E189" s="19"/>
      <c r="F189" s="19"/>
      <c r="G189" s="19"/>
      <c r="H189" s="16" t="s">
        <v>1</v>
      </c>
      <c r="I189" s="19"/>
    </row>
    <row r="190" spans="1:9" x14ac:dyDescent="0.2">
      <c r="A190" s="4" t="s">
        <v>0</v>
      </c>
      <c r="B190" s="17" t="s">
        <v>105</v>
      </c>
      <c r="C190" s="17" t="s">
        <v>49</v>
      </c>
      <c r="D190" s="17" t="s">
        <v>105</v>
      </c>
      <c r="E190" s="17" t="s">
        <v>77</v>
      </c>
      <c r="F190" s="17" t="s">
        <v>78</v>
      </c>
      <c r="G190" s="17" t="s">
        <v>79</v>
      </c>
      <c r="H190" s="17" t="s">
        <v>80</v>
      </c>
      <c r="I190" s="17" t="s">
        <v>2</v>
      </c>
    </row>
    <row r="191" spans="1:9" x14ac:dyDescent="0.2">
      <c r="A191" s="4"/>
      <c r="B191" s="11" t="s">
        <v>222</v>
      </c>
      <c r="C191" s="11" t="s">
        <v>219</v>
      </c>
      <c r="D191" s="11" t="s">
        <v>220</v>
      </c>
      <c r="E191" s="11"/>
      <c r="F191" s="11"/>
      <c r="G191" s="11"/>
      <c r="H191" s="11"/>
      <c r="I191" s="11"/>
    </row>
    <row r="192" spans="1:9" x14ac:dyDescent="0.2">
      <c r="A192" s="4" t="s">
        <v>44</v>
      </c>
      <c r="B192" s="2">
        <v>35548</v>
      </c>
      <c r="C192" s="2">
        <v>2022</v>
      </c>
      <c r="D192" s="2">
        <v>7419</v>
      </c>
      <c r="E192" s="2">
        <v>3542</v>
      </c>
      <c r="F192" s="2">
        <v>0</v>
      </c>
      <c r="G192" s="2">
        <v>66</v>
      </c>
      <c r="H192" s="2">
        <f>SUM(E192:G192)</f>
        <v>3608</v>
      </c>
      <c r="I192" s="4">
        <f>SUM(B192:D192)+H192</f>
        <v>48597</v>
      </c>
    </row>
    <row r="193" spans="1:11" x14ac:dyDescent="0.2">
      <c r="A193" s="4"/>
    </row>
    <row r="194" spans="1:11" x14ac:dyDescent="0.2">
      <c r="A194" s="3" t="s">
        <v>3</v>
      </c>
      <c r="B194" s="3">
        <f>+B192+D192</f>
        <v>42967</v>
      </c>
      <c r="C194" s="3">
        <f>+C192</f>
        <v>2022</v>
      </c>
    </row>
    <row r="196" spans="1:11" x14ac:dyDescent="0.2">
      <c r="A196" s="4" t="s">
        <v>106</v>
      </c>
      <c r="B196" s="4"/>
      <c r="C196" s="4"/>
      <c r="D196" s="4"/>
    </row>
    <row r="197" spans="1:11" x14ac:dyDescent="0.2">
      <c r="B197" s="4"/>
      <c r="C197" s="4"/>
      <c r="D197" s="4"/>
    </row>
    <row r="198" spans="1:11" x14ac:dyDescent="0.2">
      <c r="A198" s="4"/>
      <c r="B198" s="16" t="s">
        <v>297</v>
      </c>
      <c r="C198" s="16" t="s">
        <v>37</v>
      </c>
      <c r="D198" s="16" t="s">
        <v>37</v>
      </c>
      <c r="E198" s="16" t="s">
        <v>297</v>
      </c>
      <c r="F198" s="16" t="s">
        <v>37</v>
      </c>
      <c r="G198" s="19"/>
      <c r="H198" s="19"/>
      <c r="I198" s="19"/>
      <c r="J198" s="16" t="s">
        <v>1</v>
      </c>
      <c r="K198" s="19"/>
    </row>
    <row r="199" spans="1:11" x14ac:dyDescent="0.2">
      <c r="A199" s="4" t="s">
        <v>0</v>
      </c>
      <c r="B199" s="17" t="s">
        <v>298</v>
      </c>
      <c r="C199" s="17" t="s">
        <v>107</v>
      </c>
      <c r="D199" s="17" t="s">
        <v>107</v>
      </c>
      <c r="E199" s="17" t="s">
        <v>298</v>
      </c>
      <c r="F199" s="17" t="s">
        <v>107</v>
      </c>
      <c r="G199" s="17" t="s">
        <v>77</v>
      </c>
      <c r="H199" s="17" t="s">
        <v>78</v>
      </c>
      <c r="I199" s="17" t="s">
        <v>79</v>
      </c>
      <c r="J199" s="17" t="s">
        <v>80</v>
      </c>
      <c r="K199" s="17" t="s">
        <v>2</v>
      </c>
    </row>
    <row r="200" spans="1:11" x14ac:dyDescent="0.2">
      <c r="A200" s="4"/>
      <c r="B200" s="11" t="s">
        <v>222</v>
      </c>
      <c r="C200" s="11" t="s">
        <v>217</v>
      </c>
      <c r="D200" s="11" t="s">
        <v>219</v>
      </c>
      <c r="E200" s="11" t="s">
        <v>220</v>
      </c>
      <c r="F200" s="11" t="s">
        <v>218</v>
      </c>
      <c r="G200" s="11"/>
      <c r="H200" s="11"/>
      <c r="I200" s="11"/>
      <c r="J200" s="11"/>
      <c r="K200" s="11"/>
    </row>
    <row r="201" spans="1:11" x14ac:dyDescent="0.2">
      <c r="A201" s="4" t="s">
        <v>44</v>
      </c>
      <c r="B201" s="2">
        <v>9183</v>
      </c>
      <c r="C201" s="2">
        <v>18243</v>
      </c>
      <c r="D201" s="2">
        <v>4015</v>
      </c>
      <c r="E201" s="2">
        <v>1450</v>
      </c>
      <c r="F201" s="2">
        <v>1322</v>
      </c>
      <c r="G201" s="2">
        <v>2087</v>
      </c>
      <c r="H201" s="2">
        <v>0</v>
      </c>
      <c r="I201" s="2">
        <v>48</v>
      </c>
      <c r="J201" s="2">
        <f>SUM(G201:I201)</f>
        <v>2135</v>
      </c>
      <c r="K201" s="4">
        <f>SUM(B201:F201)+J201</f>
        <v>36348</v>
      </c>
    </row>
    <row r="202" spans="1:11" x14ac:dyDescent="0.2">
      <c r="A202" s="4"/>
    </row>
    <row r="203" spans="1:11" x14ac:dyDescent="0.2">
      <c r="A203" s="3" t="s">
        <v>3</v>
      </c>
      <c r="B203" s="3">
        <f>+B201+E201</f>
        <v>10633</v>
      </c>
      <c r="C203" s="3">
        <f>+C201+D201+F201</f>
        <v>23580</v>
      </c>
    </row>
    <row r="205" spans="1:11" x14ac:dyDescent="0.2">
      <c r="A205" s="4" t="s">
        <v>108</v>
      </c>
      <c r="B205" s="4"/>
      <c r="C205" s="4"/>
      <c r="D205" s="4"/>
      <c r="E205" s="4"/>
    </row>
    <row r="206" spans="1:11" x14ac:dyDescent="0.2">
      <c r="B206" s="4"/>
      <c r="C206" s="4"/>
      <c r="D206" s="4"/>
      <c r="E206" s="4"/>
    </row>
    <row r="207" spans="1:11" x14ac:dyDescent="0.2">
      <c r="A207" s="4"/>
      <c r="B207" s="16" t="s">
        <v>109</v>
      </c>
      <c r="C207" s="16" t="s">
        <v>109</v>
      </c>
      <c r="D207" s="19"/>
      <c r="E207" s="19"/>
      <c r="F207" s="19"/>
      <c r="G207" s="16" t="s">
        <v>1</v>
      </c>
      <c r="H207" s="19"/>
    </row>
    <row r="208" spans="1:11" x14ac:dyDescent="0.2">
      <c r="A208" s="4" t="s">
        <v>0</v>
      </c>
      <c r="B208" s="17" t="s">
        <v>39</v>
      </c>
      <c r="C208" s="17" t="s">
        <v>39</v>
      </c>
      <c r="D208" s="17" t="s">
        <v>77</v>
      </c>
      <c r="E208" s="17" t="s">
        <v>78</v>
      </c>
      <c r="F208" s="17" t="s">
        <v>79</v>
      </c>
      <c r="G208" s="17" t="s">
        <v>80</v>
      </c>
      <c r="H208" s="17" t="s">
        <v>2</v>
      </c>
    </row>
    <row r="209" spans="1:11" x14ac:dyDescent="0.2">
      <c r="A209" s="4"/>
      <c r="B209" s="11" t="s">
        <v>222</v>
      </c>
      <c r="C209" s="11" t="s">
        <v>218</v>
      </c>
      <c r="D209" s="11"/>
      <c r="E209" s="11"/>
      <c r="F209" s="11"/>
      <c r="G209" s="11"/>
      <c r="H209" s="11"/>
    </row>
    <row r="210" spans="1:11" x14ac:dyDescent="0.2">
      <c r="A210" s="4" t="s">
        <v>44</v>
      </c>
      <c r="B210" s="2">
        <v>9597</v>
      </c>
      <c r="C210" s="2">
        <v>1251</v>
      </c>
      <c r="D210" s="2">
        <v>5948</v>
      </c>
      <c r="E210" s="2">
        <v>0</v>
      </c>
      <c r="F210" s="2">
        <v>76</v>
      </c>
      <c r="G210" s="2">
        <f>SUM(D210:F210)</f>
        <v>6024</v>
      </c>
      <c r="H210" s="4">
        <f>SUM(B210:C210)+G210</f>
        <v>16872</v>
      </c>
    </row>
    <row r="211" spans="1:11" ht="13.5" thickBot="1" x14ac:dyDescent="0.25">
      <c r="A211" s="4" t="s">
        <v>110</v>
      </c>
      <c r="B211" s="8">
        <v>15238</v>
      </c>
      <c r="C211" s="10">
        <v>1640</v>
      </c>
      <c r="D211" s="8">
        <v>3728</v>
      </c>
      <c r="E211" s="10">
        <v>1495</v>
      </c>
      <c r="F211" s="8">
        <v>160</v>
      </c>
      <c r="G211" s="8">
        <f>SUM(D211:F211)</f>
        <v>5383</v>
      </c>
      <c r="H211" s="9">
        <f>SUM(B211:C211)+G211</f>
        <v>22261</v>
      </c>
    </row>
    <row r="212" spans="1:11" x14ac:dyDescent="0.2">
      <c r="A212" s="18" t="s">
        <v>2</v>
      </c>
      <c r="B212" s="4">
        <f t="shared" ref="B212:G212" si="2">SUM(B210:B211)</f>
        <v>24835</v>
      </c>
      <c r="C212" s="4">
        <f t="shared" si="2"/>
        <v>2891</v>
      </c>
      <c r="D212" s="4">
        <f t="shared" si="2"/>
        <v>9676</v>
      </c>
      <c r="E212" s="4">
        <f t="shared" si="2"/>
        <v>1495</v>
      </c>
      <c r="F212" s="4">
        <f t="shared" si="2"/>
        <v>236</v>
      </c>
      <c r="G212" s="4">
        <f t="shared" si="2"/>
        <v>11407</v>
      </c>
      <c r="H212" s="4">
        <f>SUM(B212:C212)+G212</f>
        <v>39133</v>
      </c>
    </row>
    <row r="213" spans="1:11" x14ac:dyDescent="0.2">
      <c r="A213" s="4"/>
    </row>
    <row r="214" spans="1:11" x14ac:dyDescent="0.2">
      <c r="A214" s="3" t="s">
        <v>3</v>
      </c>
      <c r="B214" s="3">
        <f>+B212+C212</f>
        <v>27726</v>
      </c>
    </row>
    <row r="216" spans="1:11" x14ac:dyDescent="0.2">
      <c r="A216" s="4" t="s">
        <v>111</v>
      </c>
      <c r="B216" s="4"/>
      <c r="C216" s="4"/>
      <c r="D216" s="4"/>
      <c r="E216" s="4"/>
    </row>
    <row r="217" spans="1:11" x14ac:dyDescent="0.2">
      <c r="B217" s="4"/>
      <c r="C217" s="4"/>
      <c r="D217" s="4"/>
      <c r="E217" s="4"/>
    </row>
    <row r="218" spans="1:11" x14ac:dyDescent="0.2">
      <c r="A218" s="4"/>
      <c r="B218" s="16" t="s">
        <v>299</v>
      </c>
      <c r="C218" s="16" t="s">
        <v>112</v>
      </c>
      <c r="D218" s="16" t="s">
        <v>112</v>
      </c>
      <c r="E218" s="16" t="s">
        <v>299</v>
      </c>
      <c r="F218" s="16" t="s">
        <v>112</v>
      </c>
      <c r="G218" s="19"/>
      <c r="H218" s="19"/>
      <c r="I218" s="19"/>
      <c r="J218" s="16" t="s">
        <v>1</v>
      </c>
      <c r="K218" s="19"/>
    </row>
    <row r="219" spans="1:11" x14ac:dyDescent="0.2">
      <c r="A219" s="4" t="s">
        <v>0</v>
      </c>
      <c r="B219" s="17" t="s">
        <v>300</v>
      </c>
      <c r="C219" s="17" t="s">
        <v>113</v>
      </c>
      <c r="D219" s="17" t="s">
        <v>113</v>
      </c>
      <c r="E219" s="17" t="s">
        <v>300</v>
      </c>
      <c r="F219" s="17" t="s">
        <v>113</v>
      </c>
      <c r="G219" s="17" t="s">
        <v>77</v>
      </c>
      <c r="H219" s="17" t="s">
        <v>78</v>
      </c>
      <c r="I219" s="17" t="s">
        <v>79</v>
      </c>
      <c r="J219" s="17" t="s">
        <v>80</v>
      </c>
      <c r="K219" s="17" t="s">
        <v>2</v>
      </c>
    </row>
    <row r="220" spans="1:11" x14ac:dyDescent="0.2">
      <c r="A220" s="4"/>
      <c r="B220" s="11" t="s">
        <v>222</v>
      </c>
      <c r="C220" s="11" t="s">
        <v>217</v>
      </c>
      <c r="D220" s="11" t="s">
        <v>219</v>
      </c>
      <c r="E220" s="11" t="s">
        <v>220</v>
      </c>
      <c r="F220" s="11" t="s">
        <v>218</v>
      </c>
      <c r="G220" s="11"/>
      <c r="H220" s="11"/>
      <c r="I220" s="11"/>
      <c r="J220" s="11"/>
      <c r="K220" s="11"/>
    </row>
    <row r="221" spans="1:11" x14ac:dyDescent="0.2">
      <c r="A221" s="4" t="s">
        <v>110</v>
      </c>
      <c r="B221" s="2">
        <v>10329</v>
      </c>
      <c r="C221" s="2">
        <v>39010</v>
      </c>
      <c r="D221" s="2">
        <v>5531</v>
      </c>
      <c r="E221" s="2">
        <v>1218</v>
      </c>
      <c r="F221" s="2">
        <v>2684</v>
      </c>
      <c r="G221" s="2">
        <v>1577</v>
      </c>
      <c r="H221" s="2">
        <v>0</v>
      </c>
      <c r="I221" s="2">
        <v>77</v>
      </c>
      <c r="J221" s="2">
        <f>SUM(G221:I221)</f>
        <v>1654</v>
      </c>
      <c r="K221" s="4">
        <f>SUM(B221:F221)+J221</f>
        <v>60426</v>
      </c>
    </row>
    <row r="222" spans="1:11" x14ac:dyDescent="0.2">
      <c r="A222" s="4"/>
    </row>
    <row r="223" spans="1:11" x14ac:dyDescent="0.2">
      <c r="A223" s="3" t="s">
        <v>3</v>
      </c>
      <c r="B223" s="3">
        <f>+B221+E221</f>
        <v>11547</v>
      </c>
      <c r="C223" s="3">
        <f>+C221+D221+F221</f>
        <v>47225</v>
      </c>
    </row>
    <row r="225" spans="1:9" x14ac:dyDescent="0.2">
      <c r="A225" s="4" t="s">
        <v>114</v>
      </c>
      <c r="B225" s="4"/>
      <c r="C225" s="4"/>
      <c r="D225" s="4"/>
    </row>
    <row r="226" spans="1:9" x14ac:dyDescent="0.2">
      <c r="B226" s="4"/>
      <c r="C226" s="4"/>
      <c r="D226" s="4"/>
    </row>
    <row r="227" spans="1:9" x14ac:dyDescent="0.2">
      <c r="A227" s="4"/>
      <c r="B227" s="16" t="s">
        <v>301</v>
      </c>
      <c r="C227" s="16" t="s">
        <v>301</v>
      </c>
      <c r="D227" s="19"/>
      <c r="E227" s="19"/>
      <c r="F227" s="19"/>
      <c r="G227" s="16" t="s">
        <v>1</v>
      </c>
      <c r="H227" s="19"/>
    </row>
    <row r="228" spans="1:9" x14ac:dyDescent="0.2">
      <c r="A228" s="4" t="s">
        <v>0</v>
      </c>
      <c r="B228" s="17" t="s">
        <v>19</v>
      </c>
      <c r="C228" s="17" t="s">
        <v>19</v>
      </c>
      <c r="D228" s="17" t="s">
        <v>77</v>
      </c>
      <c r="E228" s="17" t="s">
        <v>78</v>
      </c>
      <c r="F228" s="17" t="s">
        <v>79</v>
      </c>
      <c r="G228" s="17" t="s">
        <v>80</v>
      </c>
      <c r="H228" s="17" t="s">
        <v>2</v>
      </c>
    </row>
    <row r="229" spans="1:9" x14ac:dyDescent="0.2">
      <c r="A229" s="4"/>
      <c r="B229" s="11" t="s">
        <v>222</v>
      </c>
      <c r="C229" s="11" t="s">
        <v>220</v>
      </c>
      <c r="D229" s="11"/>
      <c r="E229" s="11"/>
      <c r="F229" s="11"/>
      <c r="G229" s="11"/>
      <c r="H229" s="11"/>
    </row>
    <row r="230" spans="1:9" x14ac:dyDescent="0.2">
      <c r="A230" s="4" t="s">
        <v>44</v>
      </c>
      <c r="B230" s="2">
        <v>36595</v>
      </c>
      <c r="C230" s="2">
        <v>7599</v>
      </c>
      <c r="D230" s="2">
        <v>4380</v>
      </c>
      <c r="E230" s="2">
        <v>0</v>
      </c>
      <c r="F230" s="2">
        <v>134</v>
      </c>
      <c r="G230" s="2">
        <f>SUM(D230:F230)</f>
        <v>4514</v>
      </c>
      <c r="H230" s="4">
        <f>SUM(B230:C230)+G230</f>
        <v>48708</v>
      </c>
    </row>
    <row r="231" spans="1:9" x14ac:dyDescent="0.2">
      <c r="A231" s="4"/>
    </row>
    <row r="232" spans="1:9" x14ac:dyDescent="0.2">
      <c r="A232" s="3" t="s">
        <v>3</v>
      </c>
      <c r="B232" s="3">
        <f>+B230+C230</f>
        <v>44194</v>
      </c>
    </row>
    <row r="234" spans="1:9" x14ac:dyDescent="0.2">
      <c r="A234" s="4" t="s">
        <v>116</v>
      </c>
      <c r="B234" s="4"/>
      <c r="C234" s="4"/>
      <c r="D234" s="4"/>
    </row>
    <row r="235" spans="1:9" x14ac:dyDescent="0.2">
      <c r="B235" s="4"/>
      <c r="C235" s="4"/>
      <c r="D235" s="4"/>
    </row>
    <row r="236" spans="1:9" x14ac:dyDescent="0.2">
      <c r="A236" s="4"/>
      <c r="B236" s="16" t="s">
        <v>302</v>
      </c>
      <c r="C236" s="16" t="s">
        <v>303</v>
      </c>
      <c r="D236" s="16" t="s">
        <v>302</v>
      </c>
      <c r="E236" s="19"/>
      <c r="F236" s="19"/>
      <c r="G236" s="19"/>
      <c r="H236" s="16" t="s">
        <v>1</v>
      </c>
      <c r="I236" s="19"/>
    </row>
    <row r="237" spans="1:9" x14ac:dyDescent="0.2">
      <c r="A237" s="4" t="s">
        <v>0</v>
      </c>
      <c r="B237" s="17" t="s">
        <v>115</v>
      </c>
      <c r="C237" s="17" t="s">
        <v>247</v>
      </c>
      <c r="D237" s="17" t="s">
        <v>115</v>
      </c>
      <c r="E237" s="17" t="s">
        <v>77</v>
      </c>
      <c r="F237" s="17" t="s">
        <v>78</v>
      </c>
      <c r="G237" s="17" t="s">
        <v>79</v>
      </c>
      <c r="H237" s="17" t="s">
        <v>80</v>
      </c>
      <c r="I237" s="17" t="s">
        <v>2</v>
      </c>
    </row>
    <row r="238" spans="1:9" x14ac:dyDescent="0.2">
      <c r="A238" s="4"/>
      <c r="B238" s="11" t="s">
        <v>222</v>
      </c>
      <c r="C238" s="11" t="s">
        <v>217</v>
      </c>
      <c r="D238" s="11" t="s">
        <v>220</v>
      </c>
      <c r="E238" s="11"/>
      <c r="F238" s="11"/>
      <c r="G238" s="11"/>
      <c r="H238" s="11"/>
      <c r="I238" s="11"/>
    </row>
    <row r="239" spans="1:9" x14ac:dyDescent="0.2">
      <c r="A239" s="4" t="s">
        <v>44</v>
      </c>
      <c r="B239" s="2">
        <v>10086</v>
      </c>
      <c r="C239" s="2">
        <v>1675</v>
      </c>
      <c r="D239" s="2">
        <v>3317</v>
      </c>
      <c r="E239" s="2">
        <v>695</v>
      </c>
      <c r="F239" s="2">
        <v>0</v>
      </c>
      <c r="G239" s="2">
        <v>39</v>
      </c>
      <c r="H239" s="2">
        <f>SUM(E239:G239)</f>
        <v>734</v>
      </c>
      <c r="I239" s="4">
        <f>SUM(B239:D239)+H239</f>
        <v>15812</v>
      </c>
    </row>
    <row r="240" spans="1:9" ht="13.5" thickBot="1" x14ac:dyDescent="0.25">
      <c r="A240" s="4" t="s">
        <v>45</v>
      </c>
      <c r="B240" s="8">
        <v>16083</v>
      </c>
      <c r="C240" s="8">
        <v>3392</v>
      </c>
      <c r="D240" s="8">
        <v>2973</v>
      </c>
      <c r="E240" s="8">
        <v>1704</v>
      </c>
      <c r="F240" s="8">
        <v>0</v>
      </c>
      <c r="G240" s="8">
        <v>23</v>
      </c>
      <c r="H240" s="8">
        <f>SUM(E240:G240)</f>
        <v>1727</v>
      </c>
      <c r="I240" s="9">
        <f>SUM(B240:D240)+H240</f>
        <v>24175</v>
      </c>
    </row>
    <row r="241" spans="1:10" x14ac:dyDescent="0.2">
      <c r="A241" s="18" t="s">
        <v>2</v>
      </c>
      <c r="B241" s="4">
        <f>SUM(B239:B240)</f>
        <v>26169</v>
      </c>
      <c r="C241" s="4">
        <f t="shared" ref="C241:H241" si="3">SUM(C239:C240)</f>
        <v>5067</v>
      </c>
      <c r="D241" s="4">
        <f t="shared" si="3"/>
        <v>6290</v>
      </c>
      <c r="E241" s="4">
        <f t="shared" si="3"/>
        <v>2399</v>
      </c>
      <c r="F241" s="4">
        <f t="shared" si="3"/>
        <v>0</v>
      </c>
      <c r="G241" s="4">
        <f t="shared" si="3"/>
        <v>62</v>
      </c>
      <c r="H241" s="4">
        <f t="shared" si="3"/>
        <v>2461</v>
      </c>
      <c r="I241" s="4">
        <f>SUM(B241:D241)+H241</f>
        <v>39987</v>
      </c>
    </row>
    <row r="242" spans="1:10" x14ac:dyDescent="0.2">
      <c r="A242" s="4"/>
    </row>
    <row r="243" spans="1:10" x14ac:dyDescent="0.2">
      <c r="A243" s="3" t="s">
        <v>3</v>
      </c>
      <c r="B243" s="3">
        <f>+B241+D241</f>
        <v>32459</v>
      </c>
      <c r="C243" s="3">
        <f>+C241</f>
        <v>5067</v>
      </c>
    </row>
    <row r="245" spans="1:10" x14ac:dyDescent="0.2">
      <c r="A245" s="4" t="s">
        <v>117</v>
      </c>
      <c r="B245" s="4"/>
      <c r="C245" s="4"/>
    </row>
    <row r="246" spans="1:10" x14ac:dyDescent="0.2">
      <c r="B246" s="4"/>
      <c r="C246" s="4"/>
    </row>
    <row r="247" spans="1:10" x14ac:dyDescent="0.2">
      <c r="A247" s="4"/>
      <c r="B247" s="16" t="s">
        <v>252</v>
      </c>
      <c r="C247" s="16" t="s">
        <v>305</v>
      </c>
      <c r="D247" s="16" t="s">
        <v>252</v>
      </c>
      <c r="E247" s="19"/>
      <c r="F247" s="19"/>
      <c r="G247" s="19"/>
      <c r="H247" s="16" t="s">
        <v>1</v>
      </c>
      <c r="I247" s="19"/>
    </row>
    <row r="248" spans="1:10" x14ac:dyDescent="0.2">
      <c r="A248" s="4" t="s">
        <v>0</v>
      </c>
      <c r="B248" s="17" t="s">
        <v>304</v>
      </c>
      <c r="C248" s="17" t="s">
        <v>306</v>
      </c>
      <c r="D248" s="17" t="s">
        <v>304</v>
      </c>
      <c r="E248" s="17" t="s">
        <v>77</v>
      </c>
      <c r="F248" s="17" t="s">
        <v>78</v>
      </c>
      <c r="G248" s="17" t="s">
        <v>79</v>
      </c>
      <c r="H248" s="17" t="s">
        <v>80</v>
      </c>
      <c r="I248" s="17" t="s">
        <v>2</v>
      </c>
    </row>
    <row r="249" spans="1:10" x14ac:dyDescent="0.2">
      <c r="A249" s="4"/>
      <c r="B249" s="11" t="s">
        <v>222</v>
      </c>
      <c r="C249" s="11" t="s">
        <v>217</v>
      </c>
      <c r="D249" s="11" t="s">
        <v>220</v>
      </c>
      <c r="E249" s="11"/>
      <c r="F249" s="11"/>
      <c r="G249" s="11"/>
      <c r="H249" s="11"/>
      <c r="I249" s="11"/>
    </row>
    <row r="250" spans="1:10" x14ac:dyDescent="0.2">
      <c r="A250" s="4" t="s">
        <v>45</v>
      </c>
      <c r="B250" s="2">
        <v>36822</v>
      </c>
      <c r="C250" s="2">
        <v>7829</v>
      </c>
      <c r="D250" s="2">
        <v>9307</v>
      </c>
      <c r="E250" s="2">
        <v>3667</v>
      </c>
      <c r="F250" s="2">
        <v>0</v>
      </c>
      <c r="G250" s="2">
        <v>50</v>
      </c>
      <c r="H250" s="2">
        <f>SUM(E250:G250)</f>
        <v>3717</v>
      </c>
      <c r="I250" s="4">
        <f>SUM(B250:D250)+H250</f>
        <v>57675</v>
      </c>
    </row>
    <row r="251" spans="1:10" x14ac:dyDescent="0.2">
      <c r="A251" s="4"/>
    </row>
    <row r="252" spans="1:10" x14ac:dyDescent="0.2">
      <c r="A252" s="3" t="s">
        <v>3</v>
      </c>
      <c r="B252" s="3">
        <f>+B250+D250</f>
        <v>46129</v>
      </c>
      <c r="C252" s="3">
        <f>+C250</f>
        <v>7829</v>
      </c>
    </row>
    <row r="254" spans="1:10" x14ac:dyDescent="0.2">
      <c r="A254" s="4" t="s">
        <v>119</v>
      </c>
      <c r="B254" s="4"/>
      <c r="C254" s="4"/>
      <c r="D254" s="4"/>
      <c r="E254" s="4"/>
    </row>
    <row r="255" spans="1:10" x14ac:dyDescent="0.2">
      <c r="B255" s="4"/>
      <c r="C255" s="4"/>
      <c r="D255" s="4"/>
      <c r="E255" s="4"/>
    </row>
    <row r="256" spans="1:10" x14ac:dyDescent="0.2">
      <c r="A256" s="4"/>
      <c r="B256" s="16" t="s">
        <v>307</v>
      </c>
      <c r="C256" s="16" t="s">
        <v>245</v>
      </c>
      <c r="D256" s="16" t="s">
        <v>307</v>
      </c>
      <c r="E256" s="16" t="s">
        <v>245</v>
      </c>
      <c r="F256" s="19"/>
      <c r="G256" s="19"/>
      <c r="H256" s="19"/>
      <c r="I256" s="16" t="s">
        <v>1</v>
      </c>
      <c r="J256" s="19"/>
    </row>
    <row r="257" spans="1:10" x14ac:dyDescent="0.2">
      <c r="A257" s="4" t="s">
        <v>0</v>
      </c>
      <c r="B257" s="17" t="s">
        <v>308</v>
      </c>
      <c r="C257" s="17" t="s">
        <v>309</v>
      </c>
      <c r="D257" s="17" t="s">
        <v>308</v>
      </c>
      <c r="E257" s="17" t="s">
        <v>309</v>
      </c>
      <c r="F257" s="17" t="s">
        <v>77</v>
      </c>
      <c r="G257" s="17" t="s">
        <v>78</v>
      </c>
      <c r="H257" s="17" t="s">
        <v>79</v>
      </c>
      <c r="I257" s="17" t="s">
        <v>80</v>
      </c>
      <c r="J257" s="17" t="s">
        <v>2</v>
      </c>
    </row>
    <row r="258" spans="1:10" x14ac:dyDescent="0.2">
      <c r="A258" s="4"/>
      <c r="B258" s="11" t="s">
        <v>222</v>
      </c>
      <c r="C258" s="11" t="s">
        <v>217</v>
      </c>
      <c r="D258" s="11" t="s">
        <v>220</v>
      </c>
      <c r="E258" s="11" t="s">
        <v>218</v>
      </c>
      <c r="F258" s="11"/>
      <c r="G258" s="11"/>
      <c r="H258" s="11"/>
      <c r="I258" s="11"/>
      <c r="J258" s="11"/>
    </row>
    <row r="259" spans="1:10" x14ac:dyDescent="0.2">
      <c r="A259" s="4" t="s">
        <v>45</v>
      </c>
      <c r="B259" s="2">
        <v>37794</v>
      </c>
      <c r="C259" s="2">
        <v>14160</v>
      </c>
      <c r="D259" s="2">
        <v>4300</v>
      </c>
      <c r="E259" s="2">
        <v>783</v>
      </c>
      <c r="F259" s="2">
        <v>1793</v>
      </c>
      <c r="G259" s="2">
        <v>0</v>
      </c>
      <c r="H259" s="2">
        <v>21</v>
      </c>
      <c r="I259" s="2">
        <f>SUM(F259:H259)</f>
        <v>1814</v>
      </c>
      <c r="J259" s="4">
        <f>SUM(B259:E259)+I259</f>
        <v>58851</v>
      </c>
    </row>
    <row r="260" spans="1:10" x14ac:dyDescent="0.2">
      <c r="A260" s="4"/>
    </row>
    <row r="261" spans="1:10" x14ac:dyDescent="0.2">
      <c r="A261" s="3" t="s">
        <v>3</v>
      </c>
      <c r="B261" s="3">
        <f>+B259+D259</f>
        <v>42094</v>
      </c>
      <c r="C261" s="3">
        <f>+C259+E259</f>
        <v>14943</v>
      </c>
    </row>
    <row r="263" spans="1:10" x14ac:dyDescent="0.2">
      <c r="A263" s="4" t="s">
        <v>121</v>
      </c>
      <c r="B263" s="4"/>
      <c r="C263" s="4"/>
      <c r="D263" s="4"/>
    </row>
    <row r="264" spans="1:10" x14ac:dyDescent="0.2">
      <c r="B264" s="4"/>
      <c r="C264" s="4"/>
      <c r="D264" s="4"/>
    </row>
    <row r="265" spans="1:10" x14ac:dyDescent="0.2">
      <c r="A265" s="4"/>
      <c r="B265" s="16" t="s">
        <v>120</v>
      </c>
      <c r="C265" s="16" t="s">
        <v>296</v>
      </c>
      <c r="D265" s="16" t="s">
        <v>296</v>
      </c>
      <c r="E265" s="16" t="s">
        <v>120</v>
      </c>
      <c r="F265" s="19"/>
      <c r="G265" s="19"/>
      <c r="H265" s="19"/>
      <c r="I265" s="16" t="s">
        <v>1</v>
      </c>
      <c r="J265" s="19"/>
    </row>
    <row r="266" spans="1:10" x14ac:dyDescent="0.2">
      <c r="A266" s="4" t="s">
        <v>0</v>
      </c>
      <c r="B266" s="17" t="s">
        <v>46</v>
      </c>
      <c r="C266" s="17" t="s">
        <v>237</v>
      </c>
      <c r="D266" s="17" t="s">
        <v>237</v>
      </c>
      <c r="E266" s="17" t="s">
        <v>46</v>
      </c>
      <c r="F266" s="17" t="s">
        <v>77</v>
      </c>
      <c r="G266" s="17" t="s">
        <v>78</v>
      </c>
      <c r="H266" s="17" t="s">
        <v>79</v>
      </c>
      <c r="I266" s="17" t="s">
        <v>80</v>
      </c>
      <c r="J266" s="17" t="s">
        <v>2</v>
      </c>
    </row>
    <row r="267" spans="1:10" x14ac:dyDescent="0.2">
      <c r="A267" s="4"/>
      <c r="B267" s="11" t="s">
        <v>222</v>
      </c>
      <c r="C267" s="11" t="s">
        <v>217</v>
      </c>
      <c r="D267" s="11" t="s">
        <v>219</v>
      </c>
      <c r="E267" s="11" t="s">
        <v>220</v>
      </c>
      <c r="F267" s="11"/>
      <c r="G267" s="11"/>
      <c r="H267" s="11"/>
      <c r="I267" s="11"/>
      <c r="J267" s="11"/>
    </row>
    <row r="268" spans="1:10" x14ac:dyDescent="0.2">
      <c r="A268" s="4" t="s">
        <v>43</v>
      </c>
      <c r="B268" s="2">
        <v>14778</v>
      </c>
      <c r="C268" s="2">
        <v>572</v>
      </c>
      <c r="D268" s="2">
        <v>140</v>
      </c>
      <c r="E268" s="2">
        <v>490</v>
      </c>
      <c r="F268" s="2">
        <v>1137</v>
      </c>
      <c r="G268" s="2">
        <v>0</v>
      </c>
      <c r="H268" s="2">
        <v>13</v>
      </c>
      <c r="I268" s="2">
        <f>SUM(F268:H268)</f>
        <v>1150</v>
      </c>
      <c r="J268" s="4">
        <f>SUM(B268:E268)+I268</f>
        <v>17130</v>
      </c>
    </row>
    <row r="269" spans="1:10" ht="13.5" thickBot="1" x14ac:dyDescent="0.25">
      <c r="A269" s="4" t="s">
        <v>45</v>
      </c>
      <c r="B269" s="8">
        <v>12965</v>
      </c>
      <c r="C269" s="9">
        <v>2539</v>
      </c>
      <c r="D269" s="8">
        <v>338</v>
      </c>
      <c r="E269" s="10">
        <v>2269</v>
      </c>
      <c r="F269" s="8">
        <v>1435</v>
      </c>
      <c r="G269" s="10">
        <v>0</v>
      </c>
      <c r="H269" s="8">
        <v>26</v>
      </c>
      <c r="I269" s="8">
        <f>SUM(F269:H269)</f>
        <v>1461</v>
      </c>
      <c r="J269" s="9">
        <f>SUM(B269:E269)+I269</f>
        <v>19572</v>
      </c>
    </row>
    <row r="270" spans="1:10" x14ac:dyDescent="0.2">
      <c r="A270" s="18" t="s">
        <v>2</v>
      </c>
      <c r="B270" s="4">
        <f t="shared" ref="B270:I270" si="4">SUM(B268:B269)</f>
        <v>27743</v>
      </c>
      <c r="C270" s="4">
        <f t="shared" si="4"/>
        <v>3111</v>
      </c>
      <c r="D270" s="4">
        <f t="shared" si="4"/>
        <v>478</v>
      </c>
      <c r="E270" s="4">
        <f t="shared" si="4"/>
        <v>2759</v>
      </c>
      <c r="F270" s="4">
        <f t="shared" si="4"/>
        <v>2572</v>
      </c>
      <c r="G270" s="4">
        <f t="shared" si="4"/>
        <v>0</v>
      </c>
      <c r="H270" s="4">
        <f t="shared" si="4"/>
        <v>39</v>
      </c>
      <c r="I270" s="4">
        <f t="shared" si="4"/>
        <v>2611</v>
      </c>
      <c r="J270" s="4">
        <f>SUM(B270:E270)+I270</f>
        <v>36702</v>
      </c>
    </row>
    <row r="271" spans="1:10" x14ac:dyDescent="0.2">
      <c r="A271" s="4"/>
    </row>
    <row r="272" spans="1:10" x14ac:dyDescent="0.2">
      <c r="A272" s="3" t="s">
        <v>3</v>
      </c>
      <c r="B272" s="3">
        <f>+B270+E270</f>
        <v>30502</v>
      </c>
      <c r="C272" s="3">
        <f>+C270+D270</f>
        <v>3589</v>
      </c>
    </row>
    <row r="274" spans="1:9" x14ac:dyDescent="0.2">
      <c r="A274" s="4" t="s">
        <v>122</v>
      </c>
      <c r="B274" s="4"/>
      <c r="C274" s="4"/>
    </row>
    <row r="275" spans="1:9" x14ac:dyDescent="0.2">
      <c r="B275" s="4"/>
      <c r="C275" s="4"/>
    </row>
    <row r="276" spans="1:9" x14ac:dyDescent="0.2">
      <c r="A276" s="4"/>
      <c r="B276" s="16" t="s">
        <v>123</v>
      </c>
      <c r="C276" s="16" t="s">
        <v>232</v>
      </c>
      <c r="D276" s="16" t="s">
        <v>123</v>
      </c>
      <c r="E276" s="19"/>
      <c r="F276" s="19"/>
      <c r="G276" s="19"/>
      <c r="H276" s="16" t="s">
        <v>1</v>
      </c>
      <c r="I276" s="19"/>
    </row>
    <row r="277" spans="1:9" x14ac:dyDescent="0.2">
      <c r="A277" s="4" t="s">
        <v>0</v>
      </c>
      <c r="B277" s="17" t="s">
        <v>124</v>
      </c>
      <c r="C277" s="17" t="s">
        <v>233</v>
      </c>
      <c r="D277" s="17" t="s">
        <v>124</v>
      </c>
      <c r="E277" s="17" t="s">
        <v>77</v>
      </c>
      <c r="F277" s="17" t="s">
        <v>78</v>
      </c>
      <c r="G277" s="17" t="s">
        <v>79</v>
      </c>
      <c r="H277" s="17" t="s">
        <v>80</v>
      </c>
      <c r="I277" s="17" t="s">
        <v>2</v>
      </c>
    </row>
    <row r="278" spans="1:9" x14ac:dyDescent="0.2">
      <c r="A278" s="4"/>
      <c r="B278" s="11" t="s">
        <v>222</v>
      </c>
      <c r="C278" s="11" t="s">
        <v>217</v>
      </c>
      <c r="D278" s="11" t="s">
        <v>220</v>
      </c>
      <c r="E278" s="11"/>
      <c r="F278" s="11"/>
      <c r="G278" s="11"/>
      <c r="H278" s="11"/>
      <c r="I278" s="11"/>
    </row>
    <row r="279" spans="1:9" x14ac:dyDescent="0.2">
      <c r="A279" s="4" t="s">
        <v>45</v>
      </c>
      <c r="B279" s="2">
        <v>39534</v>
      </c>
      <c r="C279" s="2">
        <v>2338</v>
      </c>
      <c r="D279" s="2">
        <v>5437</v>
      </c>
      <c r="E279" s="2">
        <v>4188</v>
      </c>
      <c r="F279" s="2">
        <v>0</v>
      </c>
      <c r="G279" s="2">
        <v>60</v>
      </c>
      <c r="H279" s="2">
        <f>SUM(E279:G279)</f>
        <v>4248</v>
      </c>
      <c r="I279" s="4">
        <f>SUM(B279:D279)+H279</f>
        <v>51557</v>
      </c>
    </row>
    <row r="280" spans="1:9" x14ac:dyDescent="0.2">
      <c r="A280" s="4"/>
    </row>
    <row r="281" spans="1:9" x14ac:dyDescent="0.2">
      <c r="A281" s="3" t="s">
        <v>3</v>
      </c>
      <c r="B281" s="3">
        <f>+B279+D279</f>
        <v>44971</v>
      </c>
      <c r="C281" s="3">
        <f>+C279</f>
        <v>2338</v>
      </c>
    </row>
    <row r="283" spans="1:9" x14ac:dyDescent="0.2">
      <c r="A283" s="4" t="s">
        <v>125</v>
      </c>
      <c r="B283" s="4"/>
      <c r="C283" s="4"/>
      <c r="D283" s="4"/>
      <c r="E283" s="4"/>
    </row>
    <row r="284" spans="1:9" x14ac:dyDescent="0.2">
      <c r="B284" s="4"/>
      <c r="C284" s="4"/>
      <c r="D284" s="4"/>
      <c r="E284" s="4"/>
    </row>
    <row r="285" spans="1:9" x14ac:dyDescent="0.2">
      <c r="A285" s="4"/>
      <c r="B285" s="16" t="s">
        <v>202</v>
      </c>
      <c r="C285" s="19"/>
      <c r="D285" s="19"/>
      <c r="E285" s="19"/>
      <c r="F285" s="16" t="s">
        <v>1</v>
      </c>
      <c r="G285" s="19"/>
    </row>
    <row r="286" spans="1:9" x14ac:dyDescent="0.2">
      <c r="A286" s="4" t="s">
        <v>0</v>
      </c>
      <c r="B286" s="17" t="s">
        <v>203</v>
      </c>
      <c r="C286" s="17" t="s">
        <v>77</v>
      </c>
      <c r="D286" s="17" t="s">
        <v>78</v>
      </c>
      <c r="E286" s="17" t="s">
        <v>79</v>
      </c>
      <c r="F286" s="17" t="s">
        <v>80</v>
      </c>
      <c r="G286" s="17" t="s">
        <v>2</v>
      </c>
    </row>
    <row r="287" spans="1:9" x14ac:dyDescent="0.2">
      <c r="A287" s="4"/>
      <c r="B287" s="11" t="s">
        <v>222</v>
      </c>
      <c r="C287" s="11"/>
      <c r="D287" s="11"/>
      <c r="E287" s="11"/>
      <c r="F287" s="11"/>
      <c r="G287" s="11"/>
    </row>
    <row r="288" spans="1:9" x14ac:dyDescent="0.2">
      <c r="A288" s="4" t="s">
        <v>45</v>
      </c>
      <c r="B288" s="2">
        <v>37089</v>
      </c>
      <c r="C288" s="2">
        <v>11592</v>
      </c>
      <c r="D288" s="2">
        <v>0</v>
      </c>
      <c r="E288" s="2">
        <v>301</v>
      </c>
      <c r="F288" s="2">
        <f>SUM(C288:E288)</f>
        <v>11893</v>
      </c>
      <c r="G288" s="4">
        <f>SUM(B288:B288)+F288</f>
        <v>48982</v>
      </c>
    </row>
    <row r="289" spans="1:11" x14ac:dyDescent="0.2">
      <c r="A289" s="4"/>
    </row>
    <row r="290" spans="1:11" x14ac:dyDescent="0.2">
      <c r="A290" s="3" t="s">
        <v>3</v>
      </c>
      <c r="B290" s="3">
        <f>+B288</f>
        <v>37089</v>
      </c>
    </row>
    <row r="292" spans="1:11" x14ac:dyDescent="0.2">
      <c r="A292" s="4" t="s">
        <v>126</v>
      </c>
      <c r="B292" s="4"/>
      <c r="C292" s="4"/>
      <c r="D292" s="4"/>
    </row>
    <row r="293" spans="1:11" x14ac:dyDescent="0.2">
      <c r="B293" s="4"/>
      <c r="C293" s="4"/>
      <c r="D293" s="4"/>
    </row>
    <row r="294" spans="1:11" x14ac:dyDescent="0.2">
      <c r="A294" s="4"/>
      <c r="B294" s="16" t="s">
        <v>127</v>
      </c>
      <c r="C294" s="16" t="s">
        <v>127</v>
      </c>
      <c r="D294" s="16" t="s">
        <v>311</v>
      </c>
      <c r="E294" s="19"/>
      <c r="F294" s="19"/>
      <c r="G294" s="19"/>
      <c r="H294" s="16" t="s">
        <v>1</v>
      </c>
      <c r="I294" s="19"/>
    </row>
    <row r="295" spans="1:11" x14ac:dyDescent="0.2">
      <c r="A295" s="4" t="s">
        <v>0</v>
      </c>
      <c r="B295" s="17" t="s">
        <v>310</v>
      </c>
      <c r="C295" s="17" t="s">
        <v>310</v>
      </c>
      <c r="D295" s="17" t="s">
        <v>312</v>
      </c>
      <c r="E295" s="17" t="s">
        <v>77</v>
      </c>
      <c r="F295" s="17" t="s">
        <v>78</v>
      </c>
      <c r="G295" s="17" t="s">
        <v>79</v>
      </c>
      <c r="H295" s="17" t="s">
        <v>80</v>
      </c>
      <c r="I295" s="17" t="s">
        <v>2</v>
      </c>
    </row>
    <row r="296" spans="1:11" x14ac:dyDescent="0.2">
      <c r="A296" s="4"/>
      <c r="B296" s="11" t="s">
        <v>222</v>
      </c>
      <c r="C296" s="11" t="s">
        <v>217</v>
      </c>
      <c r="D296" s="11" t="s">
        <v>219</v>
      </c>
      <c r="E296" s="11"/>
      <c r="F296" s="11"/>
      <c r="G296" s="11"/>
      <c r="H296" s="11"/>
      <c r="I296" s="11"/>
    </row>
    <row r="297" spans="1:11" x14ac:dyDescent="0.2">
      <c r="A297" s="4" t="s">
        <v>43</v>
      </c>
      <c r="B297" s="2">
        <v>26463</v>
      </c>
      <c r="C297" s="2">
        <v>1068</v>
      </c>
      <c r="D297" s="2">
        <v>1153</v>
      </c>
      <c r="E297" s="2">
        <v>2165</v>
      </c>
      <c r="F297" s="2">
        <v>0</v>
      </c>
      <c r="G297" s="2">
        <v>40</v>
      </c>
      <c r="H297" s="2">
        <f>SUM(E297:G297)</f>
        <v>2205</v>
      </c>
      <c r="I297" s="4">
        <f>SUM(B297:D297)+H297</f>
        <v>30889</v>
      </c>
    </row>
    <row r="298" spans="1:11" x14ac:dyDescent="0.2">
      <c r="A298" s="4"/>
    </row>
    <row r="299" spans="1:11" x14ac:dyDescent="0.2">
      <c r="A299" s="3" t="s">
        <v>3</v>
      </c>
      <c r="B299" s="3">
        <f>+B297+C297</f>
        <v>27531</v>
      </c>
      <c r="C299" s="5"/>
      <c r="D299" s="3">
        <f>+D297</f>
        <v>1153</v>
      </c>
    </row>
    <row r="301" spans="1:11" x14ac:dyDescent="0.2">
      <c r="A301" s="4" t="s">
        <v>128</v>
      </c>
      <c r="B301" s="4"/>
      <c r="C301" s="4"/>
    </row>
    <row r="302" spans="1:11" x14ac:dyDescent="0.2">
      <c r="B302" s="4"/>
      <c r="C302" s="4"/>
    </row>
    <row r="303" spans="1:11" x14ac:dyDescent="0.2">
      <c r="A303" s="4"/>
      <c r="B303" s="16" t="s">
        <v>234</v>
      </c>
      <c r="C303" s="16" t="s">
        <v>195</v>
      </c>
      <c r="D303" s="16" t="s">
        <v>195</v>
      </c>
      <c r="E303" s="16" t="s">
        <v>234</v>
      </c>
      <c r="F303" s="16" t="s">
        <v>313</v>
      </c>
      <c r="G303" s="19"/>
      <c r="H303" s="19"/>
      <c r="I303" s="19"/>
      <c r="J303" s="16" t="s">
        <v>1</v>
      </c>
      <c r="K303" s="19"/>
    </row>
    <row r="304" spans="1:11" x14ac:dyDescent="0.2">
      <c r="A304" s="4" t="s">
        <v>0</v>
      </c>
      <c r="B304" s="17" t="s">
        <v>204</v>
      </c>
      <c r="C304" s="17" t="s">
        <v>248</v>
      </c>
      <c r="D304" s="17" t="s">
        <v>248</v>
      </c>
      <c r="E304" s="17" t="s">
        <v>204</v>
      </c>
      <c r="F304" s="17" t="s">
        <v>314</v>
      </c>
      <c r="G304" s="17" t="s">
        <v>77</v>
      </c>
      <c r="H304" s="17" t="s">
        <v>78</v>
      </c>
      <c r="I304" s="17" t="s">
        <v>79</v>
      </c>
      <c r="J304" s="17" t="s">
        <v>80</v>
      </c>
      <c r="K304" s="17" t="s">
        <v>2</v>
      </c>
    </row>
    <row r="305" spans="1:12" x14ac:dyDescent="0.2">
      <c r="A305" s="4"/>
      <c r="B305" s="11" t="s">
        <v>222</v>
      </c>
      <c r="C305" s="11" t="s">
        <v>217</v>
      </c>
      <c r="D305" s="11" t="s">
        <v>219</v>
      </c>
      <c r="E305" s="11" t="s">
        <v>220</v>
      </c>
      <c r="F305" s="11" t="s">
        <v>218</v>
      </c>
      <c r="G305" s="11"/>
      <c r="H305" s="11"/>
      <c r="I305" s="11"/>
      <c r="J305" s="11"/>
      <c r="K305" s="11"/>
    </row>
    <row r="306" spans="1:12" x14ac:dyDescent="0.2">
      <c r="A306" s="4" t="s">
        <v>43</v>
      </c>
      <c r="B306" s="2">
        <v>19128</v>
      </c>
      <c r="C306" s="2">
        <v>940</v>
      </c>
      <c r="D306" s="2">
        <v>186</v>
      </c>
      <c r="E306" s="2">
        <v>681</v>
      </c>
      <c r="F306" s="2">
        <v>342</v>
      </c>
      <c r="G306" s="2">
        <v>1602</v>
      </c>
      <c r="H306" s="2">
        <v>0</v>
      </c>
      <c r="I306" s="2">
        <v>24</v>
      </c>
      <c r="J306" s="2">
        <f>SUM(G306:I306)</f>
        <v>1626</v>
      </c>
      <c r="K306" s="4">
        <f>SUM(B306:F306)+J306</f>
        <v>22903</v>
      </c>
    </row>
    <row r="307" spans="1:12" x14ac:dyDescent="0.2">
      <c r="A307" s="4"/>
    </row>
    <row r="308" spans="1:12" x14ac:dyDescent="0.2">
      <c r="A308" s="3" t="s">
        <v>3</v>
      </c>
      <c r="B308" s="3">
        <f>+B306+E306</f>
        <v>19809</v>
      </c>
      <c r="C308" s="3">
        <f>+C306+D306</f>
        <v>1126</v>
      </c>
      <c r="F308" s="3">
        <f>+F306</f>
        <v>342</v>
      </c>
    </row>
    <row r="310" spans="1:12" x14ac:dyDescent="0.2">
      <c r="A310" s="4" t="s">
        <v>129</v>
      </c>
      <c r="B310" s="4"/>
      <c r="C310" s="4"/>
      <c r="D310" s="4"/>
      <c r="E310" s="4"/>
      <c r="F310" s="4"/>
    </row>
    <row r="311" spans="1:12" x14ac:dyDescent="0.2">
      <c r="B311" s="4"/>
      <c r="C311" s="4"/>
      <c r="D311" s="4"/>
      <c r="E311" s="4"/>
      <c r="F311" s="4"/>
    </row>
    <row r="312" spans="1:12" x14ac:dyDescent="0.2">
      <c r="A312" s="4"/>
      <c r="B312" s="16" t="s">
        <v>130</v>
      </c>
      <c r="C312" s="16" t="s">
        <v>315</v>
      </c>
      <c r="D312" s="16" t="s">
        <v>4</v>
      </c>
      <c r="E312" s="16" t="s">
        <v>130</v>
      </c>
      <c r="F312" s="16" t="s">
        <v>118</v>
      </c>
      <c r="G312" s="16" t="s">
        <v>130</v>
      </c>
      <c r="H312" s="19"/>
      <c r="I312" s="19"/>
      <c r="J312" s="19"/>
      <c r="K312" s="16" t="s">
        <v>1</v>
      </c>
      <c r="L312" s="19"/>
    </row>
    <row r="313" spans="1:12" x14ac:dyDescent="0.2">
      <c r="A313" s="4" t="s">
        <v>0</v>
      </c>
      <c r="B313" s="17" t="s">
        <v>131</v>
      </c>
      <c r="C313" s="17" t="s">
        <v>316</v>
      </c>
      <c r="D313" s="17" t="s">
        <v>317</v>
      </c>
      <c r="E313" s="17" t="s">
        <v>131</v>
      </c>
      <c r="F313" s="17" t="s">
        <v>318</v>
      </c>
      <c r="G313" s="17" t="s">
        <v>131</v>
      </c>
      <c r="H313" s="17" t="s">
        <v>77</v>
      </c>
      <c r="I313" s="17" t="s">
        <v>78</v>
      </c>
      <c r="J313" s="17" t="s">
        <v>79</v>
      </c>
      <c r="K313" s="17" t="s">
        <v>80</v>
      </c>
      <c r="L313" s="17" t="s">
        <v>2</v>
      </c>
    </row>
    <row r="314" spans="1:12" x14ac:dyDescent="0.2">
      <c r="A314" s="4"/>
      <c r="B314" s="11" t="s">
        <v>222</v>
      </c>
      <c r="C314" s="11" t="s">
        <v>217</v>
      </c>
      <c r="D314" s="11" t="s">
        <v>219</v>
      </c>
      <c r="E314" s="11" t="s">
        <v>218</v>
      </c>
      <c r="F314" s="11" t="s">
        <v>255</v>
      </c>
      <c r="G314" s="11" t="s">
        <v>253</v>
      </c>
      <c r="H314" s="11"/>
      <c r="I314" s="11"/>
      <c r="J314" s="11"/>
      <c r="K314" s="11"/>
      <c r="L314" s="11"/>
    </row>
    <row r="315" spans="1:12" x14ac:dyDescent="0.2">
      <c r="A315" s="4" t="s">
        <v>43</v>
      </c>
      <c r="B315" s="2">
        <v>26732</v>
      </c>
      <c r="C315" s="2">
        <v>4678</v>
      </c>
      <c r="D315" s="2">
        <v>1682</v>
      </c>
      <c r="E315" s="2">
        <v>1248</v>
      </c>
      <c r="F315" s="2">
        <v>1480</v>
      </c>
      <c r="G315" s="2">
        <v>379</v>
      </c>
      <c r="H315" s="2">
        <v>1843</v>
      </c>
      <c r="I315" s="2">
        <v>0</v>
      </c>
      <c r="J315" s="2">
        <v>67</v>
      </c>
      <c r="K315" s="2">
        <f>SUM(H315:J315)</f>
        <v>1910</v>
      </c>
      <c r="L315" s="4">
        <f>SUM(B315:G315)+K315</f>
        <v>38109</v>
      </c>
    </row>
    <row r="316" spans="1:12" ht="13.5" thickBot="1" x14ac:dyDescent="0.25">
      <c r="A316" s="4" t="s">
        <v>48</v>
      </c>
      <c r="B316" s="8">
        <v>2612</v>
      </c>
      <c r="C316" s="8">
        <v>1425</v>
      </c>
      <c r="D316" s="8">
        <v>275</v>
      </c>
      <c r="E316" s="8">
        <v>192</v>
      </c>
      <c r="F316" s="8">
        <v>158</v>
      </c>
      <c r="G316" s="8">
        <v>132</v>
      </c>
      <c r="H316" s="8">
        <v>237</v>
      </c>
      <c r="I316" s="8">
        <v>0</v>
      </c>
      <c r="J316" s="8">
        <v>3</v>
      </c>
      <c r="K316" s="8">
        <f>SUM(H316:J316)</f>
        <v>240</v>
      </c>
      <c r="L316" s="9">
        <f>SUM(B316:G316)+K316</f>
        <v>5034</v>
      </c>
    </row>
    <row r="317" spans="1:12" x14ac:dyDescent="0.2">
      <c r="A317" s="18" t="s">
        <v>2</v>
      </c>
      <c r="B317" s="4">
        <f t="shared" ref="B317:K317" si="5">SUM(B315:B316)</f>
        <v>29344</v>
      </c>
      <c r="C317" s="4">
        <f t="shared" si="5"/>
        <v>6103</v>
      </c>
      <c r="D317" s="4">
        <f t="shared" si="5"/>
        <v>1957</v>
      </c>
      <c r="E317" s="4">
        <f t="shared" si="5"/>
        <v>1440</v>
      </c>
      <c r="F317" s="4">
        <f t="shared" si="5"/>
        <v>1638</v>
      </c>
      <c r="G317" s="4">
        <f t="shared" si="5"/>
        <v>511</v>
      </c>
      <c r="H317" s="4">
        <f t="shared" si="5"/>
        <v>2080</v>
      </c>
      <c r="I317" s="4">
        <f t="shared" si="5"/>
        <v>0</v>
      </c>
      <c r="J317" s="4">
        <f t="shared" si="5"/>
        <v>70</v>
      </c>
      <c r="K317" s="4">
        <f t="shared" si="5"/>
        <v>2150</v>
      </c>
      <c r="L317" s="4">
        <f>SUM(B317:G317)+K317</f>
        <v>43143</v>
      </c>
    </row>
    <row r="319" spans="1:12" x14ac:dyDescent="0.2">
      <c r="A319" s="3" t="s">
        <v>3</v>
      </c>
      <c r="B319" s="3">
        <f>+B317+E317+G317</f>
        <v>31295</v>
      </c>
      <c r="C319" s="3">
        <f>+C317</f>
        <v>6103</v>
      </c>
      <c r="D319" s="3">
        <f>+D317</f>
        <v>1957</v>
      </c>
      <c r="F319" s="3">
        <f>+F317</f>
        <v>1638</v>
      </c>
    </row>
    <row r="321" spans="1:12" x14ac:dyDescent="0.2">
      <c r="A321" s="4" t="s">
        <v>132</v>
      </c>
      <c r="B321" s="4"/>
      <c r="C321" s="4"/>
      <c r="D321" s="4"/>
      <c r="E321" s="4"/>
      <c r="F321" s="4"/>
    </row>
    <row r="322" spans="1:12" x14ac:dyDescent="0.2">
      <c r="B322" s="4"/>
      <c r="C322" s="4"/>
      <c r="D322" s="4"/>
      <c r="E322" s="4"/>
      <c r="F322" s="4"/>
    </row>
    <row r="323" spans="1:12" x14ac:dyDescent="0.2">
      <c r="A323" s="4"/>
      <c r="B323" s="16" t="s">
        <v>133</v>
      </c>
      <c r="C323" s="16" t="s">
        <v>24</v>
      </c>
      <c r="D323" s="16" t="s">
        <v>24</v>
      </c>
      <c r="E323" s="16" t="s">
        <v>133</v>
      </c>
      <c r="F323" s="16" t="s">
        <v>133</v>
      </c>
      <c r="G323" s="16" t="s">
        <v>133</v>
      </c>
      <c r="H323" s="19"/>
      <c r="I323" s="19"/>
      <c r="J323" s="19"/>
      <c r="K323" s="16" t="s">
        <v>1</v>
      </c>
      <c r="L323" s="19"/>
    </row>
    <row r="324" spans="1:12" x14ac:dyDescent="0.2">
      <c r="A324" s="4" t="s">
        <v>0</v>
      </c>
      <c r="B324" s="17" t="s">
        <v>134</v>
      </c>
      <c r="C324" s="17" t="s">
        <v>319</v>
      </c>
      <c r="D324" s="17" t="s">
        <v>319</v>
      </c>
      <c r="E324" s="17" t="s">
        <v>134</v>
      </c>
      <c r="F324" s="17" t="s">
        <v>134</v>
      </c>
      <c r="G324" s="17" t="s">
        <v>134</v>
      </c>
      <c r="H324" s="17" t="s">
        <v>77</v>
      </c>
      <c r="I324" s="17" t="s">
        <v>78</v>
      </c>
      <c r="J324" s="17" t="s">
        <v>79</v>
      </c>
      <c r="K324" s="17" t="s">
        <v>80</v>
      </c>
      <c r="L324" s="17" t="s">
        <v>2</v>
      </c>
    </row>
    <row r="325" spans="1:12" x14ac:dyDescent="0.2">
      <c r="A325" s="4"/>
      <c r="B325" s="11" t="s">
        <v>222</v>
      </c>
      <c r="C325" s="11" t="s">
        <v>217</v>
      </c>
      <c r="D325" s="11" t="s">
        <v>219</v>
      </c>
      <c r="E325" s="11" t="s">
        <v>220</v>
      </c>
      <c r="F325" s="11" t="s">
        <v>218</v>
      </c>
      <c r="G325" s="11" t="s">
        <v>253</v>
      </c>
      <c r="H325" s="11"/>
      <c r="I325" s="11"/>
      <c r="J325" s="11"/>
      <c r="K325" s="11"/>
      <c r="L325" s="11"/>
    </row>
    <row r="326" spans="1:12" x14ac:dyDescent="0.2">
      <c r="A326" s="4" t="s">
        <v>48</v>
      </c>
      <c r="B326" s="2">
        <v>38073</v>
      </c>
      <c r="C326" s="2">
        <v>15811</v>
      </c>
      <c r="D326" s="2">
        <v>0</v>
      </c>
      <c r="E326" s="2">
        <v>3058</v>
      </c>
      <c r="F326" s="2">
        <v>1242</v>
      </c>
      <c r="G326" s="2">
        <v>1489</v>
      </c>
      <c r="H326" s="2">
        <v>3581</v>
      </c>
      <c r="I326" s="2">
        <v>0</v>
      </c>
      <c r="J326" s="2">
        <v>37</v>
      </c>
      <c r="K326" s="2">
        <f>SUM(H326:J326)</f>
        <v>3618</v>
      </c>
      <c r="L326" s="4">
        <f>SUM(B326:G326)+K326</f>
        <v>63291</v>
      </c>
    </row>
    <row r="327" spans="1:12" x14ac:dyDescent="0.2">
      <c r="A327" s="4"/>
    </row>
    <row r="328" spans="1:12" x14ac:dyDescent="0.2">
      <c r="A328" s="3" t="s">
        <v>3</v>
      </c>
      <c r="B328" s="3">
        <f>+B326+E326+F326+G326</f>
        <v>43862</v>
      </c>
      <c r="C328" s="3">
        <f>+C326+D326</f>
        <v>15811</v>
      </c>
    </row>
    <row r="330" spans="1:12" x14ac:dyDescent="0.2">
      <c r="A330" s="4" t="s">
        <v>135</v>
      </c>
      <c r="B330" s="4"/>
      <c r="C330" s="4"/>
      <c r="D330" s="4"/>
      <c r="E330" s="4"/>
    </row>
    <row r="331" spans="1:12" x14ac:dyDescent="0.2">
      <c r="B331" s="4"/>
      <c r="C331" s="4"/>
      <c r="D331" s="4"/>
      <c r="E331" s="4"/>
    </row>
    <row r="332" spans="1:12" x14ac:dyDescent="0.2">
      <c r="A332" s="4"/>
      <c r="B332" s="16" t="s">
        <v>136</v>
      </c>
      <c r="C332" s="16" t="s">
        <v>225</v>
      </c>
      <c r="D332" s="16" t="s">
        <v>225</v>
      </c>
      <c r="E332" s="16" t="s">
        <v>320</v>
      </c>
      <c r="F332" s="19"/>
      <c r="G332" s="19"/>
      <c r="H332" s="19"/>
      <c r="I332" s="16" t="s">
        <v>1</v>
      </c>
      <c r="J332" s="19"/>
    </row>
    <row r="333" spans="1:12" x14ac:dyDescent="0.2">
      <c r="A333" s="4" t="s">
        <v>0</v>
      </c>
      <c r="B333" s="17" t="s">
        <v>137</v>
      </c>
      <c r="C333" s="17" t="s">
        <v>235</v>
      </c>
      <c r="D333" s="17" t="s">
        <v>235</v>
      </c>
      <c r="E333" s="17" t="s">
        <v>321</v>
      </c>
      <c r="F333" s="17" t="s">
        <v>77</v>
      </c>
      <c r="G333" s="17" t="s">
        <v>78</v>
      </c>
      <c r="H333" s="17" t="s">
        <v>79</v>
      </c>
      <c r="I333" s="17" t="s">
        <v>80</v>
      </c>
      <c r="J333" s="17" t="s">
        <v>2</v>
      </c>
    </row>
    <row r="334" spans="1:12" x14ac:dyDescent="0.2">
      <c r="A334" s="4"/>
      <c r="B334" s="11" t="s">
        <v>222</v>
      </c>
      <c r="C334" s="11" t="s">
        <v>217</v>
      </c>
      <c r="D334" s="11" t="s">
        <v>219</v>
      </c>
      <c r="E334" s="11" t="s">
        <v>218</v>
      </c>
      <c r="F334" s="11"/>
      <c r="G334" s="11"/>
      <c r="H334" s="11"/>
      <c r="I334" s="11"/>
      <c r="J334" s="11"/>
    </row>
    <row r="335" spans="1:12" x14ac:dyDescent="0.2">
      <c r="A335" s="4" t="s">
        <v>43</v>
      </c>
      <c r="B335" s="2">
        <v>28631</v>
      </c>
      <c r="C335" s="2">
        <v>1250</v>
      </c>
      <c r="D335" s="2">
        <v>282</v>
      </c>
      <c r="E335" s="2">
        <v>568</v>
      </c>
      <c r="F335" s="2">
        <v>1444</v>
      </c>
      <c r="G335" s="2">
        <v>0</v>
      </c>
      <c r="H335" s="2">
        <v>21</v>
      </c>
      <c r="I335" s="2">
        <f>SUM(F335:H335)</f>
        <v>1465</v>
      </c>
      <c r="J335" s="4">
        <f>SUM(B335:E335)+I335</f>
        <v>32196</v>
      </c>
    </row>
    <row r="336" spans="1:12" ht="13.5" thickBot="1" x14ac:dyDescent="0.25">
      <c r="A336" s="4" t="s">
        <v>48</v>
      </c>
      <c r="B336" s="8">
        <v>8535</v>
      </c>
      <c r="C336" s="8">
        <v>683</v>
      </c>
      <c r="D336" s="8">
        <v>173</v>
      </c>
      <c r="E336" s="8">
        <v>198</v>
      </c>
      <c r="F336" s="8">
        <v>568</v>
      </c>
      <c r="G336" s="8">
        <v>0</v>
      </c>
      <c r="H336" s="8">
        <v>6</v>
      </c>
      <c r="I336" s="8">
        <f>SUM(F336:H336)</f>
        <v>574</v>
      </c>
      <c r="J336" s="9">
        <f>SUM(B336:E336)+I336</f>
        <v>10163</v>
      </c>
    </row>
    <row r="337" spans="1:11" x14ac:dyDescent="0.2">
      <c r="A337" s="18" t="s">
        <v>2</v>
      </c>
      <c r="B337" s="4">
        <f>SUM(B335:B336)</f>
        <v>37166</v>
      </c>
      <c r="C337" s="4">
        <f t="shared" ref="C337:I337" si="6">SUM(C335:C336)</f>
        <v>1933</v>
      </c>
      <c r="D337" s="4">
        <f t="shared" si="6"/>
        <v>455</v>
      </c>
      <c r="E337" s="4">
        <f t="shared" si="6"/>
        <v>766</v>
      </c>
      <c r="F337" s="4">
        <f t="shared" si="6"/>
        <v>2012</v>
      </c>
      <c r="G337" s="4">
        <f t="shared" si="6"/>
        <v>0</v>
      </c>
      <c r="H337" s="4">
        <f t="shared" si="6"/>
        <v>27</v>
      </c>
      <c r="I337" s="4">
        <f t="shared" si="6"/>
        <v>2039</v>
      </c>
      <c r="J337" s="4">
        <f>SUM(B337:E337)+I337</f>
        <v>42359</v>
      </c>
    </row>
    <row r="338" spans="1:11" x14ac:dyDescent="0.2">
      <c r="A338" s="4"/>
    </row>
    <row r="339" spans="1:11" x14ac:dyDescent="0.2">
      <c r="A339" s="3" t="s">
        <v>3</v>
      </c>
      <c r="B339" s="3">
        <f>+B337</f>
        <v>37166</v>
      </c>
      <c r="C339" s="3">
        <f>+C337+D337</f>
        <v>2388</v>
      </c>
      <c r="E339" s="3">
        <f>+E337</f>
        <v>766</v>
      </c>
    </row>
    <row r="341" spans="1:11" x14ac:dyDescent="0.2">
      <c r="A341" s="4" t="s">
        <v>138</v>
      </c>
      <c r="B341" s="4"/>
      <c r="C341" s="4"/>
      <c r="D341" s="4"/>
      <c r="E341" s="4"/>
      <c r="F341" s="4"/>
    </row>
    <row r="342" spans="1:11" x14ac:dyDescent="0.2">
      <c r="B342" s="4"/>
      <c r="C342" s="4"/>
      <c r="D342" s="4"/>
      <c r="E342" s="4"/>
      <c r="F342" s="4"/>
    </row>
    <row r="343" spans="1:11" x14ac:dyDescent="0.2">
      <c r="A343" s="4"/>
      <c r="B343" s="16" t="s">
        <v>207</v>
      </c>
      <c r="C343" s="16" t="s">
        <v>322</v>
      </c>
      <c r="D343" s="16" t="s">
        <v>322</v>
      </c>
      <c r="E343" s="16" t="s">
        <v>207</v>
      </c>
      <c r="F343" s="16" t="s">
        <v>322</v>
      </c>
      <c r="G343" s="19"/>
      <c r="H343" s="19"/>
      <c r="I343" s="19"/>
      <c r="J343" s="16" t="s">
        <v>1</v>
      </c>
      <c r="K343" s="19"/>
    </row>
    <row r="344" spans="1:11" x14ac:dyDescent="0.2">
      <c r="A344" s="4" t="s">
        <v>0</v>
      </c>
      <c r="B344" s="17" t="s">
        <v>208</v>
      </c>
      <c r="C344" s="17" t="s">
        <v>323</v>
      </c>
      <c r="D344" s="17" t="s">
        <v>323</v>
      </c>
      <c r="E344" s="17" t="s">
        <v>208</v>
      </c>
      <c r="F344" s="17" t="s">
        <v>323</v>
      </c>
      <c r="G344" s="17" t="s">
        <v>77</v>
      </c>
      <c r="H344" s="17" t="s">
        <v>78</v>
      </c>
      <c r="I344" s="17" t="s">
        <v>79</v>
      </c>
      <c r="J344" s="17" t="s">
        <v>80</v>
      </c>
      <c r="K344" s="17" t="s">
        <v>2</v>
      </c>
    </row>
    <row r="345" spans="1:11" x14ac:dyDescent="0.2">
      <c r="A345" s="4"/>
      <c r="B345" s="11" t="s">
        <v>222</v>
      </c>
      <c r="C345" s="11" t="s">
        <v>217</v>
      </c>
      <c r="D345" s="11" t="s">
        <v>219</v>
      </c>
      <c r="E345" s="11" t="s">
        <v>220</v>
      </c>
      <c r="F345" s="11" t="s">
        <v>218</v>
      </c>
      <c r="G345" s="11"/>
      <c r="H345" s="11"/>
      <c r="I345" s="11"/>
      <c r="J345" s="11"/>
      <c r="K345" s="11"/>
    </row>
    <row r="346" spans="1:11" x14ac:dyDescent="0.2">
      <c r="A346" s="4" t="s">
        <v>48</v>
      </c>
      <c r="B346" s="2">
        <v>34850</v>
      </c>
      <c r="C346" s="2">
        <v>29151</v>
      </c>
      <c r="D346" s="2">
        <v>4572</v>
      </c>
      <c r="E346" s="2">
        <v>3242</v>
      </c>
      <c r="F346" s="2">
        <v>1190</v>
      </c>
      <c r="G346" s="2">
        <v>3248</v>
      </c>
      <c r="H346" s="2">
        <v>0</v>
      </c>
      <c r="I346" s="2">
        <v>28</v>
      </c>
      <c r="J346" s="2">
        <f>SUM(G346:I346)</f>
        <v>3276</v>
      </c>
      <c r="K346" s="4">
        <f>SUM(B346:F346)+J346</f>
        <v>76281</v>
      </c>
    </row>
    <row r="347" spans="1:11" x14ac:dyDescent="0.2">
      <c r="A347" s="4"/>
    </row>
    <row r="348" spans="1:11" x14ac:dyDescent="0.2">
      <c r="A348" s="3" t="s">
        <v>3</v>
      </c>
      <c r="B348" s="3">
        <f>+B346+E346</f>
        <v>38092</v>
      </c>
      <c r="C348" s="3">
        <f>+C346+D346+F346</f>
        <v>34913</v>
      </c>
    </row>
    <row r="350" spans="1:11" x14ac:dyDescent="0.2">
      <c r="A350" s="4" t="s">
        <v>139</v>
      </c>
      <c r="B350" s="4"/>
      <c r="C350" s="4"/>
      <c r="D350" s="4"/>
      <c r="E350" s="4"/>
      <c r="F350" s="4"/>
    </row>
    <row r="351" spans="1:11" x14ac:dyDescent="0.2">
      <c r="B351" s="4"/>
      <c r="C351" s="4"/>
      <c r="D351" s="4"/>
      <c r="E351" s="4"/>
      <c r="F351" s="4"/>
    </row>
    <row r="352" spans="1:11" x14ac:dyDescent="0.2">
      <c r="A352" s="4"/>
      <c r="B352" s="16" t="s">
        <v>324</v>
      </c>
      <c r="C352" s="16" t="s">
        <v>325</v>
      </c>
      <c r="D352" s="16" t="s">
        <v>324</v>
      </c>
      <c r="E352" s="16" t="s">
        <v>324</v>
      </c>
      <c r="F352" s="19"/>
      <c r="G352" s="19"/>
      <c r="H352" s="19"/>
      <c r="I352" s="16" t="s">
        <v>1</v>
      </c>
      <c r="J352" s="19"/>
    </row>
    <row r="353" spans="1:11" x14ac:dyDescent="0.2">
      <c r="A353" s="4" t="s">
        <v>0</v>
      </c>
      <c r="B353" s="17" t="s">
        <v>236</v>
      </c>
      <c r="C353" s="17" t="s">
        <v>326</v>
      </c>
      <c r="D353" s="17" t="s">
        <v>236</v>
      </c>
      <c r="E353" s="17" t="s">
        <v>236</v>
      </c>
      <c r="F353" s="17" t="s">
        <v>77</v>
      </c>
      <c r="G353" s="17" t="s">
        <v>78</v>
      </c>
      <c r="H353" s="17" t="s">
        <v>79</v>
      </c>
      <c r="I353" s="17" t="s">
        <v>80</v>
      </c>
      <c r="J353" s="17" t="s">
        <v>2</v>
      </c>
    </row>
    <row r="354" spans="1:11" x14ac:dyDescent="0.2">
      <c r="A354" s="4"/>
      <c r="B354" s="11" t="s">
        <v>222</v>
      </c>
      <c r="C354" s="11" t="s">
        <v>217</v>
      </c>
      <c r="D354" s="11" t="s">
        <v>220</v>
      </c>
      <c r="E354" s="11" t="s">
        <v>218</v>
      </c>
      <c r="F354" s="11"/>
      <c r="G354" s="11"/>
      <c r="H354" s="11"/>
      <c r="I354" s="11"/>
      <c r="J354" s="11"/>
    </row>
    <row r="355" spans="1:11" customFormat="1" x14ac:dyDescent="0.2">
      <c r="A355" s="1" t="s">
        <v>47</v>
      </c>
      <c r="B355" s="25">
        <v>36255</v>
      </c>
      <c r="C355" s="25">
        <v>18556</v>
      </c>
      <c r="D355" s="25">
        <v>3223</v>
      </c>
      <c r="E355" s="25">
        <v>2291</v>
      </c>
      <c r="F355" s="25">
        <v>4170</v>
      </c>
      <c r="G355" s="25">
        <v>20</v>
      </c>
      <c r="H355" s="25">
        <v>103</v>
      </c>
      <c r="I355" s="25">
        <f>SUM(F355:H355)</f>
        <v>4293</v>
      </c>
      <c r="J355" s="4">
        <f>SUM(B355:E355)+I355</f>
        <v>64618</v>
      </c>
    </row>
    <row r="356" spans="1:11" ht="13.5" thickBot="1" x14ac:dyDescent="0.25">
      <c r="A356" s="4" t="s">
        <v>48</v>
      </c>
      <c r="B356" s="8">
        <v>4917</v>
      </c>
      <c r="C356" s="8">
        <v>2615</v>
      </c>
      <c r="D356" s="8">
        <v>573</v>
      </c>
      <c r="E356" s="8">
        <v>261</v>
      </c>
      <c r="F356" s="8">
        <v>676</v>
      </c>
      <c r="G356" s="8">
        <v>0</v>
      </c>
      <c r="H356" s="8">
        <v>5</v>
      </c>
      <c r="I356" s="8">
        <f>SUM(F356:H356)</f>
        <v>681</v>
      </c>
      <c r="J356" s="9">
        <f>SUM(B356:E356)+I356</f>
        <v>9047</v>
      </c>
    </row>
    <row r="357" spans="1:11" x14ac:dyDescent="0.2">
      <c r="A357" s="18" t="s">
        <v>2</v>
      </c>
      <c r="B357" s="4">
        <f>SUM(B355:B356)</f>
        <v>41172</v>
      </c>
      <c r="C357" s="4">
        <f t="shared" ref="C357:I357" si="7">SUM(C355:C356)</f>
        <v>21171</v>
      </c>
      <c r="D357" s="4">
        <f t="shared" si="7"/>
        <v>3796</v>
      </c>
      <c r="E357" s="4">
        <f t="shared" si="7"/>
        <v>2552</v>
      </c>
      <c r="F357" s="4">
        <f t="shared" si="7"/>
        <v>4846</v>
      </c>
      <c r="G357" s="4">
        <f t="shared" si="7"/>
        <v>20</v>
      </c>
      <c r="H357" s="4">
        <f t="shared" si="7"/>
        <v>108</v>
      </c>
      <c r="I357" s="4">
        <f t="shared" si="7"/>
        <v>4974</v>
      </c>
      <c r="J357" s="4">
        <f>SUM(B357:E357)+I357</f>
        <v>73665</v>
      </c>
    </row>
    <row r="358" spans="1:11" x14ac:dyDescent="0.2">
      <c r="A358" s="4"/>
    </row>
    <row r="359" spans="1:11" x14ac:dyDescent="0.2">
      <c r="A359" s="3" t="s">
        <v>3</v>
      </c>
      <c r="B359" s="3">
        <f>+B357+D357+E357</f>
        <v>47520</v>
      </c>
      <c r="C359" s="3">
        <f>+C357</f>
        <v>21171</v>
      </c>
    </row>
    <row r="361" spans="1:11" x14ac:dyDescent="0.2">
      <c r="A361" s="4" t="s">
        <v>140</v>
      </c>
      <c r="B361" s="4"/>
      <c r="C361" s="4"/>
      <c r="D361" s="4"/>
      <c r="E361" s="4"/>
    </row>
    <row r="362" spans="1:11" x14ac:dyDescent="0.2">
      <c r="B362" s="4"/>
      <c r="C362" s="4"/>
      <c r="D362" s="4"/>
      <c r="E362" s="4"/>
    </row>
    <row r="363" spans="1:11" x14ac:dyDescent="0.2">
      <c r="A363" s="4"/>
      <c r="B363" s="16" t="s">
        <v>327</v>
      </c>
      <c r="C363" s="16" t="s">
        <v>36</v>
      </c>
      <c r="D363" s="16" t="s">
        <v>36</v>
      </c>
      <c r="E363" s="16" t="s">
        <v>327</v>
      </c>
      <c r="F363" s="16" t="s">
        <v>36</v>
      </c>
      <c r="G363" s="19"/>
      <c r="H363" s="19"/>
      <c r="I363" s="19"/>
      <c r="J363" s="16" t="s">
        <v>1</v>
      </c>
      <c r="K363" s="19"/>
    </row>
    <row r="364" spans="1:11" x14ac:dyDescent="0.2">
      <c r="A364" s="4" t="s">
        <v>0</v>
      </c>
      <c r="B364" s="17" t="s">
        <v>62</v>
      </c>
      <c r="C364" s="17" t="s">
        <v>141</v>
      </c>
      <c r="D364" s="17" t="s">
        <v>141</v>
      </c>
      <c r="E364" s="17" t="s">
        <v>62</v>
      </c>
      <c r="F364" s="17" t="s">
        <v>141</v>
      </c>
      <c r="G364" s="17" t="s">
        <v>77</v>
      </c>
      <c r="H364" s="17" t="s">
        <v>78</v>
      </c>
      <c r="I364" s="17" t="s">
        <v>79</v>
      </c>
      <c r="J364" s="17" t="s">
        <v>80</v>
      </c>
      <c r="K364" s="17" t="s">
        <v>2</v>
      </c>
    </row>
    <row r="365" spans="1:11" x14ac:dyDescent="0.2">
      <c r="A365" s="4"/>
      <c r="B365" s="11" t="s">
        <v>222</v>
      </c>
      <c r="C365" s="11" t="s">
        <v>217</v>
      </c>
      <c r="D365" s="11" t="s">
        <v>219</v>
      </c>
      <c r="E365" s="11" t="s">
        <v>220</v>
      </c>
      <c r="F365" s="11" t="s">
        <v>218</v>
      </c>
      <c r="G365" s="11"/>
      <c r="H365" s="11"/>
      <c r="I365" s="11"/>
      <c r="J365" s="11"/>
      <c r="K365" s="11"/>
    </row>
    <row r="366" spans="1:11" customFormat="1" x14ac:dyDescent="0.2">
      <c r="A366" s="1" t="s">
        <v>51</v>
      </c>
      <c r="B366" s="25">
        <v>12623</v>
      </c>
      <c r="C366" s="25">
        <v>24665</v>
      </c>
      <c r="D366" s="25">
        <v>4958</v>
      </c>
      <c r="E366" s="25">
        <v>1565</v>
      </c>
      <c r="F366" s="25">
        <v>6328</v>
      </c>
      <c r="G366" s="25">
        <v>5490</v>
      </c>
      <c r="H366" s="25"/>
      <c r="I366" s="25">
        <v>29</v>
      </c>
      <c r="J366" s="25">
        <f>SUM(G366:I366)</f>
        <v>5519</v>
      </c>
      <c r="K366" s="4">
        <f>SUM(B366:F366)+J366</f>
        <v>55658</v>
      </c>
    </row>
    <row r="367" spans="1:11" customFormat="1" x14ac:dyDescent="0.2">
      <c r="A367" s="1" t="s">
        <v>47</v>
      </c>
      <c r="B367" s="25">
        <v>3561</v>
      </c>
      <c r="C367" s="25">
        <v>5175</v>
      </c>
      <c r="D367" s="25">
        <v>1156</v>
      </c>
      <c r="E367" s="25">
        <v>341</v>
      </c>
      <c r="F367" s="25">
        <v>353</v>
      </c>
      <c r="G367" s="25">
        <v>696</v>
      </c>
      <c r="H367" s="25">
        <v>10</v>
      </c>
      <c r="I367" s="25">
        <v>7</v>
      </c>
      <c r="J367" s="25">
        <f>SUM(G367:I367)</f>
        <v>713</v>
      </c>
      <c r="K367" s="4">
        <f>SUM(B367:F367)+J367</f>
        <v>11299</v>
      </c>
    </row>
    <row r="368" spans="1:11" customFormat="1" ht="13.5" thickBot="1" x14ac:dyDescent="0.25">
      <c r="A368" s="1" t="s">
        <v>142</v>
      </c>
      <c r="B368" s="8">
        <v>1017</v>
      </c>
      <c r="C368" s="8">
        <v>2614</v>
      </c>
      <c r="D368" s="8">
        <v>547</v>
      </c>
      <c r="E368" s="8">
        <v>164</v>
      </c>
      <c r="F368" s="8">
        <v>216</v>
      </c>
      <c r="G368" s="8">
        <v>144</v>
      </c>
      <c r="H368" s="8">
        <v>0</v>
      </c>
      <c r="I368" s="8">
        <v>1</v>
      </c>
      <c r="J368" s="8">
        <f>SUM(G368:I368)</f>
        <v>145</v>
      </c>
      <c r="K368" s="9">
        <f>SUM(B368:F368)+J368</f>
        <v>4703</v>
      </c>
    </row>
    <row r="369" spans="1:13" x14ac:dyDescent="0.2">
      <c r="A369" s="18" t="s">
        <v>2</v>
      </c>
      <c r="B369" s="4">
        <f t="shared" ref="B369:J369" si="8">SUM(B366:B368)</f>
        <v>17201</v>
      </c>
      <c r="C369" s="4">
        <f t="shared" si="8"/>
        <v>32454</v>
      </c>
      <c r="D369" s="4">
        <f t="shared" si="8"/>
        <v>6661</v>
      </c>
      <c r="E369" s="4">
        <f t="shared" si="8"/>
        <v>2070</v>
      </c>
      <c r="F369" s="4">
        <f t="shared" si="8"/>
        <v>6897</v>
      </c>
      <c r="G369" s="4">
        <f t="shared" si="8"/>
        <v>6330</v>
      </c>
      <c r="H369" s="4">
        <f t="shared" si="8"/>
        <v>10</v>
      </c>
      <c r="I369" s="4">
        <f t="shared" si="8"/>
        <v>37</v>
      </c>
      <c r="J369" s="4">
        <f t="shared" si="8"/>
        <v>6377</v>
      </c>
      <c r="K369" s="4">
        <f>SUM(B369:F369)+J369</f>
        <v>71660</v>
      </c>
    </row>
    <row r="370" spans="1:13" x14ac:dyDescent="0.2">
      <c r="A370" s="4"/>
    </row>
    <row r="371" spans="1:13" x14ac:dyDescent="0.2">
      <c r="A371" s="3" t="s">
        <v>3</v>
      </c>
      <c r="B371" s="3">
        <f>+B369+E369</f>
        <v>19271</v>
      </c>
      <c r="C371" s="3">
        <f>+C369+D369+F369</f>
        <v>46012</v>
      </c>
    </row>
    <row r="373" spans="1:13" x14ac:dyDescent="0.2">
      <c r="A373" s="4" t="s">
        <v>143</v>
      </c>
      <c r="B373" s="4"/>
      <c r="C373" s="4"/>
      <c r="D373" s="4"/>
    </row>
    <row r="374" spans="1:13" x14ac:dyDescent="0.2">
      <c r="B374" s="4"/>
      <c r="C374" s="4"/>
      <c r="D374" s="4"/>
    </row>
    <row r="375" spans="1:13" x14ac:dyDescent="0.2">
      <c r="A375" s="4"/>
      <c r="B375" s="16" t="s">
        <v>328</v>
      </c>
      <c r="C375" s="16" t="s">
        <v>330</v>
      </c>
      <c r="D375" s="16" t="s">
        <v>330</v>
      </c>
      <c r="E375" s="16" t="s">
        <v>328</v>
      </c>
      <c r="F375" s="16" t="s">
        <v>330</v>
      </c>
      <c r="G375" s="16" t="s">
        <v>330</v>
      </c>
      <c r="H375" s="16" t="s">
        <v>330</v>
      </c>
      <c r="I375" s="19"/>
      <c r="J375" s="19"/>
      <c r="K375" s="19"/>
      <c r="L375" s="16" t="s">
        <v>1</v>
      </c>
      <c r="M375" s="19"/>
    </row>
    <row r="376" spans="1:13" x14ac:dyDescent="0.2">
      <c r="A376" s="4" t="s">
        <v>0</v>
      </c>
      <c r="B376" s="17" t="s">
        <v>329</v>
      </c>
      <c r="C376" s="17" t="s">
        <v>226</v>
      </c>
      <c r="D376" s="17" t="s">
        <v>226</v>
      </c>
      <c r="E376" s="17" t="s">
        <v>329</v>
      </c>
      <c r="F376" s="17" t="s">
        <v>226</v>
      </c>
      <c r="G376" s="17" t="s">
        <v>226</v>
      </c>
      <c r="H376" s="17" t="s">
        <v>226</v>
      </c>
      <c r="I376" s="17" t="s">
        <v>77</v>
      </c>
      <c r="J376" s="17" t="s">
        <v>78</v>
      </c>
      <c r="K376" s="17" t="s">
        <v>79</v>
      </c>
      <c r="L376" s="17" t="s">
        <v>80</v>
      </c>
      <c r="M376" s="17" t="s">
        <v>2</v>
      </c>
    </row>
    <row r="377" spans="1:13" x14ac:dyDescent="0.2">
      <c r="A377" s="4"/>
      <c r="B377" s="11" t="s">
        <v>222</v>
      </c>
      <c r="C377" s="11" t="s">
        <v>217</v>
      </c>
      <c r="D377" s="11" t="s">
        <v>219</v>
      </c>
      <c r="E377" s="11" t="s">
        <v>220</v>
      </c>
      <c r="F377" s="11" t="s">
        <v>218</v>
      </c>
      <c r="G377" s="11" t="s">
        <v>255</v>
      </c>
      <c r="H377" s="11" t="s">
        <v>254</v>
      </c>
      <c r="I377" s="11"/>
      <c r="J377" s="11"/>
      <c r="K377" s="11"/>
      <c r="L377" s="11"/>
      <c r="M377" s="11"/>
    </row>
    <row r="378" spans="1:13" customFormat="1" x14ac:dyDescent="0.2">
      <c r="A378" s="1" t="s">
        <v>50</v>
      </c>
      <c r="B378" s="2">
        <v>1673</v>
      </c>
      <c r="C378" s="2">
        <v>2725</v>
      </c>
      <c r="D378" s="2">
        <v>626</v>
      </c>
      <c r="E378" s="2">
        <v>213</v>
      </c>
      <c r="F378" s="2">
        <v>119</v>
      </c>
      <c r="G378" s="2">
        <v>52</v>
      </c>
      <c r="H378" s="2">
        <v>75</v>
      </c>
      <c r="I378" s="2">
        <v>164</v>
      </c>
      <c r="J378" s="2">
        <v>0</v>
      </c>
      <c r="K378" s="2">
        <v>6</v>
      </c>
      <c r="L378" s="2">
        <f>SUM(I378:K378)</f>
        <v>170</v>
      </c>
      <c r="M378" s="4">
        <f>SUM(B378:H378)+L378</f>
        <v>5653</v>
      </c>
    </row>
    <row r="379" spans="1:13" x14ac:dyDescent="0.2">
      <c r="A379" s="4" t="s">
        <v>206</v>
      </c>
      <c r="B379" s="2">
        <v>4922</v>
      </c>
      <c r="C379" s="2">
        <v>8217</v>
      </c>
      <c r="D379" s="2">
        <v>1809</v>
      </c>
      <c r="E379" s="2">
        <v>602</v>
      </c>
      <c r="F379" s="2">
        <v>440</v>
      </c>
      <c r="G379" s="2">
        <v>121</v>
      </c>
      <c r="H379" s="2">
        <v>142</v>
      </c>
      <c r="I379" s="2">
        <v>664</v>
      </c>
      <c r="J379" s="2">
        <v>0</v>
      </c>
      <c r="K379" s="2">
        <v>10</v>
      </c>
      <c r="L379" s="2">
        <f>SUM(I379:K379)</f>
        <v>674</v>
      </c>
      <c r="M379" s="4">
        <f>SUM(B379:H379)+L379</f>
        <v>16927</v>
      </c>
    </row>
    <row r="380" spans="1:13" ht="13.5" thickBot="1" x14ac:dyDescent="0.25">
      <c r="A380" s="4" t="s">
        <v>48</v>
      </c>
      <c r="B380" s="8">
        <v>27642</v>
      </c>
      <c r="C380" s="8">
        <v>26268</v>
      </c>
      <c r="D380" s="8">
        <v>4307</v>
      </c>
      <c r="E380" s="8">
        <v>2823</v>
      </c>
      <c r="F380" s="8">
        <v>1084</v>
      </c>
      <c r="G380" s="8">
        <v>502</v>
      </c>
      <c r="H380" s="8">
        <v>397</v>
      </c>
      <c r="I380" s="8">
        <v>2495</v>
      </c>
      <c r="J380" s="8">
        <v>0</v>
      </c>
      <c r="K380" s="8">
        <v>53</v>
      </c>
      <c r="L380" s="8">
        <f>SUM(I380:K380)</f>
        <v>2548</v>
      </c>
      <c r="M380" s="9">
        <f>SUM(B380:H380)+L380</f>
        <v>65571</v>
      </c>
    </row>
    <row r="381" spans="1:13" x14ac:dyDescent="0.2">
      <c r="A381" s="18" t="s">
        <v>2</v>
      </c>
      <c r="B381" s="4">
        <f>SUM(B378:B380)</f>
        <v>34237</v>
      </c>
      <c r="C381" s="4">
        <f>SUM(C378:C380)</f>
        <v>37210</v>
      </c>
      <c r="D381" s="4">
        <f>SUM(D378:D380)</f>
        <v>6742</v>
      </c>
      <c r="E381" s="4">
        <f>SUM(E378:E380)</f>
        <v>3638</v>
      </c>
      <c r="F381" s="4">
        <f t="shared" ref="F381:L381" si="9">SUM(F378:F380)</f>
        <v>1643</v>
      </c>
      <c r="G381" s="4">
        <f t="shared" si="9"/>
        <v>675</v>
      </c>
      <c r="H381" s="4">
        <f t="shared" si="9"/>
        <v>614</v>
      </c>
      <c r="I381" s="4">
        <f t="shared" si="9"/>
        <v>3323</v>
      </c>
      <c r="J381" s="4">
        <f t="shared" si="9"/>
        <v>0</v>
      </c>
      <c r="K381" s="4">
        <f t="shared" si="9"/>
        <v>69</v>
      </c>
      <c r="L381" s="4">
        <f t="shared" si="9"/>
        <v>3392</v>
      </c>
      <c r="M381" s="4">
        <f>SUM(B381:H381)+L381</f>
        <v>88151</v>
      </c>
    </row>
    <row r="382" spans="1:13" x14ac:dyDescent="0.2">
      <c r="A382" s="4"/>
    </row>
    <row r="383" spans="1:13" x14ac:dyDescent="0.2">
      <c r="A383" s="3" t="s">
        <v>3</v>
      </c>
      <c r="B383" s="3">
        <f>+B381+E381</f>
        <v>37875</v>
      </c>
      <c r="C383" s="3">
        <f>+C381+D381+F381+G381+H381</f>
        <v>46884</v>
      </c>
    </row>
    <row r="385" spans="1:13" x14ac:dyDescent="0.2">
      <c r="A385" s="4" t="s">
        <v>144</v>
      </c>
      <c r="B385" s="4"/>
      <c r="C385" s="4"/>
      <c r="D385" s="4"/>
      <c r="E385" s="4"/>
      <c r="F385" s="4"/>
    </row>
    <row r="386" spans="1:13" x14ac:dyDescent="0.2">
      <c r="B386" s="4"/>
      <c r="C386" s="4"/>
      <c r="D386" s="4"/>
      <c r="E386" s="4"/>
      <c r="F386" s="4"/>
    </row>
    <row r="387" spans="1:13" x14ac:dyDescent="0.2">
      <c r="A387" s="4"/>
      <c r="B387" s="16" t="s">
        <v>331</v>
      </c>
      <c r="C387" s="16" t="s">
        <v>333</v>
      </c>
      <c r="D387" s="16" t="s">
        <v>333</v>
      </c>
      <c r="E387" s="16" t="s">
        <v>331</v>
      </c>
      <c r="F387" s="16" t="s">
        <v>333</v>
      </c>
      <c r="G387" s="16" t="s">
        <v>331</v>
      </c>
      <c r="H387" s="16" t="s">
        <v>331</v>
      </c>
      <c r="I387" s="19"/>
      <c r="J387" s="19"/>
      <c r="K387" s="19"/>
      <c r="L387" s="16" t="s">
        <v>1</v>
      </c>
      <c r="M387" s="19"/>
    </row>
    <row r="388" spans="1:13" x14ac:dyDescent="0.2">
      <c r="A388" s="4" t="s">
        <v>0</v>
      </c>
      <c r="B388" s="17" t="s">
        <v>332</v>
      </c>
      <c r="C388" s="17" t="s">
        <v>334</v>
      </c>
      <c r="D388" s="17" t="s">
        <v>334</v>
      </c>
      <c r="E388" s="17" t="s">
        <v>332</v>
      </c>
      <c r="F388" s="17" t="s">
        <v>334</v>
      </c>
      <c r="G388" s="17" t="s">
        <v>332</v>
      </c>
      <c r="H388" s="17" t="s">
        <v>332</v>
      </c>
      <c r="I388" s="17" t="s">
        <v>77</v>
      </c>
      <c r="J388" s="17" t="s">
        <v>78</v>
      </c>
      <c r="K388" s="17" t="s">
        <v>79</v>
      </c>
      <c r="L388" s="17" t="s">
        <v>80</v>
      </c>
      <c r="M388" s="17" t="s">
        <v>2</v>
      </c>
    </row>
    <row r="389" spans="1:13" x14ac:dyDescent="0.2">
      <c r="A389" s="4"/>
      <c r="B389" s="11" t="s">
        <v>222</v>
      </c>
      <c r="C389" s="11" t="s">
        <v>217</v>
      </c>
      <c r="D389" s="11" t="s">
        <v>219</v>
      </c>
      <c r="E389" s="11" t="s">
        <v>220</v>
      </c>
      <c r="F389" s="11" t="s">
        <v>218</v>
      </c>
      <c r="G389" s="11" t="s">
        <v>255</v>
      </c>
      <c r="H389" s="11" t="s">
        <v>335</v>
      </c>
      <c r="I389" s="11"/>
      <c r="J389" s="11"/>
      <c r="K389" s="11"/>
      <c r="L389" s="11"/>
      <c r="M389" s="11"/>
    </row>
    <row r="390" spans="1:13" customFormat="1" x14ac:dyDescent="0.2">
      <c r="A390" s="1" t="s">
        <v>50</v>
      </c>
      <c r="B390" s="2">
        <v>28833</v>
      </c>
      <c r="C390" s="2">
        <v>28251</v>
      </c>
      <c r="D390" s="2">
        <v>6716</v>
      </c>
      <c r="E390" s="2">
        <v>3041</v>
      </c>
      <c r="F390" s="2">
        <v>1826</v>
      </c>
      <c r="G390" s="2">
        <v>1396</v>
      </c>
      <c r="H390" s="2">
        <v>214</v>
      </c>
      <c r="I390" s="2">
        <v>1727</v>
      </c>
      <c r="J390" s="2">
        <v>13</v>
      </c>
      <c r="K390" s="2">
        <v>68</v>
      </c>
      <c r="L390" s="2">
        <f>SUM(I390:K390)</f>
        <v>1808</v>
      </c>
      <c r="M390" s="4">
        <f>SUM(B390:H390)+L390</f>
        <v>72085</v>
      </c>
    </row>
    <row r="391" spans="1:13" ht="13.5" thickBot="1" x14ac:dyDescent="0.25">
      <c r="A391" s="4" t="s">
        <v>206</v>
      </c>
      <c r="B391" s="8">
        <v>4321</v>
      </c>
      <c r="C391" s="8">
        <v>4112</v>
      </c>
      <c r="D391" s="8">
        <v>1095</v>
      </c>
      <c r="E391" s="8">
        <v>553</v>
      </c>
      <c r="F391" s="8">
        <v>267</v>
      </c>
      <c r="G391" s="8">
        <v>244</v>
      </c>
      <c r="H391" s="8">
        <v>23</v>
      </c>
      <c r="I391" s="8">
        <v>494</v>
      </c>
      <c r="J391" s="8">
        <v>0</v>
      </c>
      <c r="K391" s="8">
        <v>6</v>
      </c>
      <c r="L391" s="8">
        <f>SUM(I391:K391)</f>
        <v>500</v>
      </c>
      <c r="M391" s="9">
        <f>SUM(B391:H391)+L391</f>
        <v>11115</v>
      </c>
    </row>
    <row r="392" spans="1:13" x14ac:dyDescent="0.2">
      <c r="A392" s="18" t="s">
        <v>2</v>
      </c>
      <c r="B392" s="4">
        <f t="shared" ref="B392:L392" si="10">SUM(B390:B391)</f>
        <v>33154</v>
      </c>
      <c r="C392" s="4">
        <f t="shared" si="10"/>
        <v>32363</v>
      </c>
      <c r="D392" s="4">
        <f t="shared" si="10"/>
        <v>7811</v>
      </c>
      <c r="E392" s="4">
        <f t="shared" si="10"/>
        <v>3594</v>
      </c>
      <c r="F392" s="4">
        <f t="shared" si="10"/>
        <v>2093</v>
      </c>
      <c r="G392" s="4">
        <f t="shared" si="10"/>
        <v>1640</v>
      </c>
      <c r="H392" s="4">
        <f t="shared" si="10"/>
        <v>237</v>
      </c>
      <c r="I392" s="4">
        <f t="shared" si="10"/>
        <v>2221</v>
      </c>
      <c r="J392" s="4">
        <f t="shared" si="10"/>
        <v>13</v>
      </c>
      <c r="K392" s="4">
        <f t="shared" si="10"/>
        <v>74</v>
      </c>
      <c r="L392" s="4">
        <f t="shared" si="10"/>
        <v>2308</v>
      </c>
      <c r="M392" s="4">
        <f>SUM(B392:H392)+L392</f>
        <v>83200</v>
      </c>
    </row>
    <row r="393" spans="1:13" x14ac:dyDescent="0.2">
      <c r="A393" s="4"/>
    </row>
    <row r="394" spans="1:13" x14ac:dyDescent="0.2">
      <c r="A394" s="3" t="s">
        <v>3</v>
      </c>
      <c r="B394" s="3">
        <f>+B392+E392+G392+H392</f>
        <v>38625</v>
      </c>
      <c r="C394" s="3">
        <f>+C392+D392+F392</f>
        <v>42267</v>
      </c>
    </row>
    <row r="396" spans="1:13" x14ac:dyDescent="0.2">
      <c r="A396" s="4" t="s">
        <v>145</v>
      </c>
      <c r="B396" s="4"/>
      <c r="C396" s="4"/>
      <c r="D396" s="4"/>
    </row>
    <row r="397" spans="1:13" x14ac:dyDescent="0.2">
      <c r="B397" s="4"/>
      <c r="C397" s="4"/>
      <c r="D397" s="4"/>
    </row>
    <row r="398" spans="1:13" x14ac:dyDescent="0.2">
      <c r="A398" s="4"/>
      <c r="B398" s="16" t="s">
        <v>67</v>
      </c>
      <c r="C398" s="16" t="s">
        <v>67</v>
      </c>
      <c r="D398" s="16" t="s">
        <v>67</v>
      </c>
      <c r="E398" s="19"/>
      <c r="F398" s="19"/>
      <c r="G398" s="19"/>
      <c r="H398" s="16" t="s">
        <v>1</v>
      </c>
      <c r="I398" s="19"/>
    </row>
    <row r="399" spans="1:13" x14ac:dyDescent="0.2">
      <c r="A399" s="4" t="s">
        <v>0</v>
      </c>
      <c r="B399" s="17" t="s">
        <v>146</v>
      </c>
      <c r="C399" s="17" t="s">
        <v>146</v>
      </c>
      <c r="D399" s="17" t="s">
        <v>146</v>
      </c>
      <c r="E399" s="17" t="s">
        <v>77</v>
      </c>
      <c r="F399" s="17" t="s">
        <v>78</v>
      </c>
      <c r="G399" s="17" t="s">
        <v>79</v>
      </c>
      <c r="H399" s="17" t="s">
        <v>80</v>
      </c>
      <c r="I399" s="17" t="s">
        <v>2</v>
      </c>
    </row>
    <row r="400" spans="1:13" x14ac:dyDescent="0.2">
      <c r="A400" s="4"/>
      <c r="B400" s="11" t="s">
        <v>217</v>
      </c>
      <c r="C400" s="11" t="s">
        <v>219</v>
      </c>
      <c r="D400" s="11" t="s">
        <v>218</v>
      </c>
      <c r="E400" s="11"/>
      <c r="F400" s="11"/>
      <c r="G400" s="11"/>
      <c r="H400" s="11"/>
      <c r="I400" s="11"/>
    </row>
    <row r="401" spans="1:11" x14ac:dyDescent="0.2">
      <c r="A401" s="4" t="s">
        <v>13</v>
      </c>
      <c r="B401" s="2">
        <v>9335</v>
      </c>
      <c r="C401" s="2">
        <v>1972</v>
      </c>
      <c r="D401" s="2">
        <v>1791</v>
      </c>
      <c r="E401" s="2">
        <v>4906</v>
      </c>
      <c r="F401" s="2">
        <v>7</v>
      </c>
      <c r="G401" s="2">
        <v>72</v>
      </c>
      <c r="H401" s="2">
        <f>SUM(E401:G401)</f>
        <v>4985</v>
      </c>
      <c r="I401" s="4">
        <f>SUM(B401:D401)+H401</f>
        <v>18083</v>
      </c>
    </row>
    <row r="402" spans="1:11" x14ac:dyDescent="0.2">
      <c r="A402" s="4" t="s">
        <v>52</v>
      </c>
      <c r="B402" s="2">
        <v>2869</v>
      </c>
      <c r="C402" s="2">
        <v>314</v>
      </c>
      <c r="D402" s="2">
        <v>327</v>
      </c>
      <c r="E402" s="2">
        <v>723</v>
      </c>
      <c r="F402" s="2">
        <v>0</v>
      </c>
      <c r="G402" s="2">
        <v>9</v>
      </c>
      <c r="H402" s="2">
        <f>SUM(E402:G402)</f>
        <v>732</v>
      </c>
      <c r="I402" s="4">
        <f>SUM(B402:D402)+H402</f>
        <v>4242</v>
      </c>
    </row>
    <row r="403" spans="1:11" customFormat="1" x14ac:dyDescent="0.2">
      <c r="A403" s="1" t="s">
        <v>51</v>
      </c>
      <c r="B403" s="25">
        <v>17671</v>
      </c>
      <c r="C403" s="25">
        <v>3682</v>
      </c>
      <c r="D403" s="25">
        <v>2937</v>
      </c>
      <c r="E403" s="25">
        <v>11115</v>
      </c>
      <c r="F403" s="25"/>
      <c r="G403" s="25">
        <v>84</v>
      </c>
      <c r="H403" s="25">
        <f>SUM(E403:G403)</f>
        <v>11199</v>
      </c>
      <c r="I403" s="4">
        <f>SUM(B403:D403)+H403</f>
        <v>35489</v>
      </c>
    </row>
    <row r="404" spans="1:11" customFormat="1" ht="13.5" thickBot="1" x14ac:dyDescent="0.25">
      <c r="A404" s="1" t="s">
        <v>142</v>
      </c>
      <c r="B404" s="8">
        <v>5786</v>
      </c>
      <c r="C404" s="8">
        <v>1195</v>
      </c>
      <c r="D404" s="8">
        <v>1908</v>
      </c>
      <c r="E404" s="8">
        <v>4354</v>
      </c>
      <c r="F404" s="8">
        <v>34</v>
      </c>
      <c r="G404" s="8">
        <v>92</v>
      </c>
      <c r="H404" s="8">
        <f>SUM(E404:G404)</f>
        <v>4480</v>
      </c>
      <c r="I404" s="9">
        <f>SUM(B404:D404)+H404</f>
        <v>13369</v>
      </c>
    </row>
    <row r="405" spans="1:11" x14ac:dyDescent="0.2">
      <c r="A405" s="18" t="s">
        <v>2</v>
      </c>
      <c r="B405" s="4">
        <f t="shared" ref="B405:H405" si="11">SUM(B401:B404)</f>
        <v>35661</v>
      </c>
      <c r="C405" s="4">
        <f t="shared" si="11"/>
        <v>7163</v>
      </c>
      <c r="D405" s="4">
        <f t="shared" si="11"/>
        <v>6963</v>
      </c>
      <c r="E405" s="4">
        <f t="shared" si="11"/>
        <v>21098</v>
      </c>
      <c r="F405" s="4">
        <f t="shared" si="11"/>
        <v>41</v>
      </c>
      <c r="G405" s="4">
        <f t="shared" si="11"/>
        <v>257</v>
      </c>
      <c r="H405" s="4">
        <f t="shared" si="11"/>
        <v>21396</v>
      </c>
      <c r="I405" s="4">
        <f>SUM(B405:D405)+H405</f>
        <v>71183</v>
      </c>
    </row>
    <row r="406" spans="1:11" x14ac:dyDescent="0.2">
      <c r="A406" s="4"/>
    </row>
    <row r="407" spans="1:11" x14ac:dyDescent="0.2">
      <c r="A407" s="23" t="s">
        <v>3</v>
      </c>
      <c r="B407" s="7">
        <f>+B405+C405+D405</f>
        <v>49787</v>
      </c>
    </row>
    <row r="409" spans="1:11" x14ac:dyDescent="0.2">
      <c r="A409" s="4" t="s">
        <v>147</v>
      </c>
      <c r="B409" s="4"/>
      <c r="C409" s="4"/>
      <c r="D409" s="4"/>
      <c r="E409" s="4"/>
      <c r="F409" s="4"/>
    </row>
    <row r="410" spans="1:11" x14ac:dyDescent="0.2">
      <c r="A410" s="4" t="s">
        <v>0</v>
      </c>
      <c r="B410" s="4"/>
      <c r="C410" s="4"/>
      <c r="D410" s="4"/>
      <c r="E410" s="4"/>
      <c r="F410" s="4"/>
    </row>
    <row r="411" spans="1:11" x14ac:dyDescent="0.2">
      <c r="A411" s="4"/>
      <c r="B411" s="16" t="s">
        <v>242</v>
      </c>
      <c r="C411" s="16" t="s">
        <v>338</v>
      </c>
      <c r="D411" s="16" t="s">
        <v>338</v>
      </c>
      <c r="E411" s="16" t="s">
        <v>242</v>
      </c>
      <c r="F411" s="16" t="s">
        <v>338</v>
      </c>
      <c r="G411" s="19"/>
      <c r="H411" s="19"/>
      <c r="I411" s="19"/>
      <c r="J411" s="16" t="s">
        <v>1</v>
      </c>
      <c r="K411" s="19"/>
    </row>
    <row r="412" spans="1:11" x14ac:dyDescent="0.2">
      <c r="A412" s="4" t="s">
        <v>0</v>
      </c>
      <c r="B412" s="17" t="s">
        <v>337</v>
      </c>
      <c r="C412" s="17" t="s">
        <v>339</v>
      </c>
      <c r="D412" s="17" t="s">
        <v>339</v>
      </c>
      <c r="E412" s="17" t="s">
        <v>337</v>
      </c>
      <c r="F412" s="17" t="s">
        <v>339</v>
      </c>
      <c r="G412" s="17" t="s">
        <v>77</v>
      </c>
      <c r="H412" s="17" t="s">
        <v>78</v>
      </c>
      <c r="I412" s="17" t="s">
        <v>79</v>
      </c>
      <c r="J412" s="17" t="s">
        <v>80</v>
      </c>
      <c r="K412" s="17" t="s">
        <v>2</v>
      </c>
    </row>
    <row r="413" spans="1:11" x14ac:dyDescent="0.2">
      <c r="A413" s="4"/>
      <c r="B413" s="11" t="s">
        <v>222</v>
      </c>
      <c r="C413" s="11" t="s">
        <v>217</v>
      </c>
      <c r="D413" s="11" t="s">
        <v>219</v>
      </c>
      <c r="E413" s="11" t="s">
        <v>220</v>
      </c>
      <c r="F413" s="11" t="s">
        <v>218</v>
      </c>
      <c r="G413" s="11"/>
      <c r="H413" s="11"/>
      <c r="I413" s="11"/>
      <c r="J413" s="11"/>
      <c r="K413" s="11"/>
    </row>
    <row r="414" spans="1:11" x14ac:dyDescent="0.2">
      <c r="A414" s="4" t="s">
        <v>10</v>
      </c>
      <c r="B414" s="2">
        <v>6877</v>
      </c>
      <c r="C414" s="2">
        <v>9349</v>
      </c>
      <c r="D414" s="2">
        <v>1918</v>
      </c>
      <c r="E414" s="2">
        <v>1258</v>
      </c>
      <c r="F414" s="2">
        <v>1056</v>
      </c>
      <c r="G414" s="2">
        <v>805</v>
      </c>
      <c r="H414" s="2">
        <v>8</v>
      </c>
      <c r="I414" s="2">
        <v>8</v>
      </c>
      <c r="J414" s="2">
        <f>SUM(G414:I414)</f>
        <v>821</v>
      </c>
      <c r="K414" s="4">
        <f>SUM(B414:F414)+J414</f>
        <v>21279</v>
      </c>
    </row>
    <row r="415" spans="1:11" x14ac:dyDescent="0.2">
      <c r="A415" s="4" t="s">
        <v>53</v>
      </c>
      <c r="B415" s="2">
        <v>10472</v>
      </c>
      <c r="C415" s="2">
        <v>18078</v>
      </c>
      <c r="D415" s="2">
        <v>4475</v>
      </c>
      <c r="E415" s="2">
        <v>1957</v>
      </c>
      <c r="F415" s="2">
        <v>2086</v>
      </c>
      <c r="G415" s="2">
        <v>1772</v>
      </c>
      <c r="H415" s="2">
        <v>0</v>
      </c>
      <c r="I415" s="2">
        <v>0</v>
      </c>
      <c r="J415" s="2">
        <f>SUM(G415:I415)</f>
        <v>1772</v>
      </c>
      <c r="K415" s="4">
        <f>SUM(B415:F415)+J415</f>
        <v>38840</v>
      </c>
    </row>
    <row r="416" spans="1:11" x14ac:dyDescent="0.2">
      <c r="A416" s="4" t="s">
        <v>54</v>
      </c>
      <c r="B416" s="2">
        <v>10286</v>
      </c>
      <c r="C416" s="2">
        <v>17009</v>
      </c>
      <c r="D416" s="2">
        <v>3015</v>
      </c>
      <c r="E416" s="2">
        <v>1549</v>
      </c>
      <c r="F416" s="2">
        <v>1377</v>
      </c>
      <c r="G416" s="2">
        <v>1499</v>
      </c>
      <c r="H416" s="2">
        <v>6</v>
      </c>
      <c r="I416" s="2">
        <v>35</v>
      </c>
      <c r="J416" s="2">
        <f>SUM(G416:I416)</f>
        <v>1540</v>
      </c>
      <c r="K416" s="4">
        <f>SUM(B416:F416)+J416</f>
        <v>34776</v>
      </c>
    </row>
    <row r="417" spans="1:11" ht="13.5" thickBot="1" x14ac:dyDescent="0.25">
      <c r="A417" s="4" t="s">
        <v>336</v>
      </c>
      <c r="B417" s="8">
        <v>410</v>
      </c>
      <c r="C417" s="8">
        <v>760</v>
      </c>
      <c r="D417" s="8">
        <v>210</v>
      </c>
      <c r="E417" s="8">
        <v>92</v>
      </c>
      <c r="F417" s="8">
        <v>61</v>
      </c>
      <c r="G417" s="8">
        <v>80</v>
      </c>
      <c r="H417" s="8">
        <v>0</v>
      </c>
      <c r="I417" s="8">
        <v>1</v>
      </c>
      <c r="J417" s="8">
        <f>SUM(G417:I417)</f>
        <v>81</v>
      </c>
      <c r="K417" s="9">
        <f>SUM(B417:F417)+J417</f>
        <v>1614</v>
      </c>
    </row>
    <row r="418" spans="1:11" x14ac:dyDescent="0.2">
      <c r="A418" s="18" t="s">
        <v>2</v>
      </c>
      <c r="B418" s="4">
        <f>SUM(B414:B417)</f>
        <v>28045</v>
      </c>
      <c r="C418" s="4">
        <f t="shared" ref="C418:J418" si="12">SUM(C414:C417)</f>
        <v>45196</v>
      </c>
      <c r="D418" s="4">
        <f t="shared" si="12"/>
        <v>9618</v>
      </c>
      <c r="E418" s="4">
        <f t="shared" si="12"/>
        <v>4856</v>
      </c>
      <c r="F418" s="4">
        <f t="shared" si="12"/>
        <v>4580</v>
      </c>
      <c r="G418" s="4">
        <f t="shared" si="12"/>
        <v>4156</v>
      </c>
      <c r="H418" s="4">
        <f t="shared" si="12"/>
        <v>14</v>
      </c>
      <c r="I418" s="4">
        <f t="shared" si="12"/>
        <v>44</v>
      </c>
      <c r="J418" s="4">
        <f t="shared" si="12"/>
        <v>4214</v>
      </c>
      <c r="K418" s="4">
        <f>SUM(B418:F418)+J418</f>
        <v>96509</v>
      </c>
    </row>
    <row r="419" spans="1:11" x14ac:dyDescent="0.2">
      <c r="A419" s="4"/>
    </row>
    <row r="420" spans="1:11" x14ac:dyDescent="0.2">
      <c r="A420" s="3" t="s">
        <v>3</v>
      </c>
      <c r="B420" s="3">
        <f>+B418+E418</f>
        <v>32901</v>
      </c>
      <c r="C420" s="3">
        <f>+C418+D418+F418</f>
        <v>59394</v>
      </c>
      <c r="D420" s="5"/>
      <c r="E420" s="5"/>
    </row>
    <row r="422" spans="1:11" x14ac:dyDescent="0.2">
      <c r="A422" s="4" t="s">
        <v>148</v>
      </c>
      <c r="B422" s="4"/>
      <c r="C422" s="4"/>
      <c r="D422" s="4"/>
      <c r="E422" s="4"/>
      <c r="F422" s="4"/>
    </row>
    <row r="423" spans="1:11" x14ac:dyDescent="0.2">
      <c r="B423" s="4"/>
      <c r="C423" s="4"/>
      <c r="D423" s="4"/>
      <c r="E423" s="4"/>
      <c r="F423" s="4"/>
    </row>
    <row r="424" spans="1:11" x14ac:dyDescent="0.2">
      <c r="A424" s="4"/>
      <c r="B424" s="16" t="s">
        <v>153</v>
      </c>
      <c r="C424" s="16" t="s">
        <v>153</v>
      </c>
      <c r="D424" s="16" t="s">
        <v>153</v>
      </c>
      <c r="E424" s="19"/>
      <c r="F424" s="19"/>
      <c r="G424" s="19"/>
      <c r="H424" s="16" t="s">
        <v>1</v>
      </c>
      <c r="I424" s="19"/>
    </row>
    <row r="425" spans="1:11" x14ac:dyDescent="0.2">
      <c r="A425" s="4" t="s">
        <v>0</v>
      </c>
      <c r="B425" s="17" t="s">
        <v>154</v>
      </c>
      <c r="C425" s="17" t="s">
        <v>154</v>
      </c>
      <c r="D425" s="17" t="s">
        <v>154</v>
      </c>
      <c r="E425" s="17" t="s">
        <v>77</v>
      </c>
      <c r="F425" s="17" t="s">
        <v>78</v>
      </c>
      <c r="G425" s="17" t="s">
        <v>79</v>
      </c>
      <c r="H425" s="17" t="s">
        <v>80</v>
      </c>
      <c r="I425" s="17" t="s">
        <v>2</v>
      </c>
    </row>
    <row r="426" spans="1:11" x14ac:dyDescent="0.2">
      <c r="A426" s="4"/>
      <c r="B426" s="11" t="s">
        <v>222</v>
      </c>
      <c r="C426" s="11" t="s">
        <v>220</v>
      </c>
      <c r="D426" s="11" t="s">
        <v>218</v>
      </c>
      <c r="E426" s="11"/>
      <c r="F426" s="11"/>
      <c r="G426" s="11"/>
      <c r="H426" s="11"/>
      <c r="I426" s="11"/>
    </row>
    <row r="427" spans="1:11" ht="15" x14ac:dyDescent="0.25">
      <c r="A427" s="4" t="s">
        <v>210</v>
      </c>
      <c r="B427" s="2">
        <v>39001</v>
      </c>
      <c r="C427" s="2">
        <v>5241</v>
      </c>
      <c r="D427" s="2">
        <v>5181</v>
      </c>
      <c r="E427" s="24">
        <v>15825</v>
      </c>
      <c r="F427" s="14">
        <v>2</v>
      </c>
      <c r="G427" s="14">
        <v>619</v>
      </c>
      <c r="H427" s="2">
        <f>SUM(E427:G427)</f>
        <v>16446</v>
      </c>
      <c r="I427" s="4">
        <f>SUM(B427:D427)+H427</f>
        <v>65869</v>
      </c>
    </row>
    <row r="428" spans="1:11" ht="13.5" thickBot="1" x14ac:dyDescent="0.25">
      <c r="A428" s="4" t="s">
        <v>53</v>
      </c>
      <c r="B428" s="8">
        <v>4892</v>
      </c>
      <c r="C428" s="8">
        <v>824</v>
      </c>
      <c r="D428" s="8">
        <v>790</v>
      </c>
      <c r="E428" s="8">
        <v>2456</v>
      </c>
      <c r="F428" s="8">
        <v>0</v>
      </c>
      <c r="G428" s="8">
        <v>0</v>
      </c>
      <c r="H428" s="8">
        <f>SUM(E428:G428)</f>
        <v>2456</v>
      </c>
      <c r="I428" s="9">
        <f>SUM(B428:D428)+H428</f>
        <v>8962</v>
      </c>
    </row>
    <row r="429" spans="1:11" x14ac:dyDescent="0.2">
      <c r="A429" s="18" t="s">
        <v>2</v>
      </c>
      <c r="B429" s="4">
        <f t="shared" ref="B429:H429" si="13">SUM(B427:B428)</f>
        <v>43893</v>
      </c>
      <c r="C429" s="4">
        <f t="shared" si="13"/>
        <v>6065</v>
      </c>
      <c r="D429" s="4">
        <f t="shared" si="13"/>
        <v>5971</v>
      </c>
      <c r="E429" s="4">
        <f t="shared" si="13"/>
        <v>18281</v>
      </c>
      <c r="F429" s="4">
        <f t="shared" si="13"/>
        <v>2</v>
      </c>
      <c r="G429" s="4">
        <f t="shared" si="13"/>
        <v>619</v>
      </c>
      <c r="H429" s="4">
        <f t="shared" si="13"/>
        <v>18902</v>
      </c>
      <c r="I429" s="4">
        <f>SUM(B429:D429)+H429</f>
        <v>74831</v>
      </c>
    </row>
    <row r="430" spans="1:11" x14ac:dyDescent="0.2">
      <c r="A430" s="4"/>
    </row>
    <row r="431" spans="1:11" x14ac:dyDescent="0.2">
      <c r="A431" s="3" t="s">
        <v>3</v>
      </c>
      <c r="B431" s="3">
        <f>+B429+C429+D429</f>
        <v>55929</v>
      </c>
      <c r="C431" s="5"/>
    </row>
    <row r="433" spans="1:9" x14ac:dyDescent="0.2">
      <c r="A433" s="4" t="s">
        <v>149</v>
      </c>
      <c r="B433" s="4"/>
      <c r="C433" s="4"/>
      <c r="D433" s="4"/>
    </row>
    <row r="434" spans="1:9" x14ac:dyDescent="0.2">
      <c r="B434" s="4"/>
      <c r="C434" s="4"/>
      <c r="D434" s="4"/>
    </row>
    <row r="435" spans="1:9" x14ac:dyDescent="0.2">
      <c r="A435" s="4"/>
      <c r="B435" s="16" t="s">
        <v>150</v>
      </c>
      <c r="C435" s="16" t="s">
        <v>150</v>
      </c>
      <c r="D435" s="16" t="s">
        <v>150</v>
      </c>
      <c r="E435" s="19"/>
      <c r="F435" s="19"/>
      <c r="G435" s="19"/>
      <c r="H435" s="16" t="s">
        <v>1</v>
      </c>
      <c r="I435" s="19"/>
    </row>
    <row r="436" spans="1:9" x14ac:dyDescent="0.2">
      <c r="A436" s="4" t="s">
        <v>0</v>
      </c>
      <c r="B436" s="17" t="s">
        <v>151</v>
      </c>
      <c r="C436" s="17" t="s">
        <v>151</v>
      </c>
      <c r="D436" s="17" t="s">
        <v>151</v>
      </c>
      <c r="E436" s="17" t="s">
        <v>77</v>
      </c>
      <c r="F436" s="17" t="s">
        <v>78</v>
      </c>
      <c r="G436" s="17" t="s">
        <v>79</v>
      </c>
      <c r="H436" s="17" t="s">
        <v>80</v>
      </c>
      <c r="I436" s="17" t="s">
        <v>2</v>
      </c>
    </row>
    <row r="437" spans="1:9" x14ac:dyDescent="0.2">
      <c r="A437" s="4"/>
      <c r="B437" s="11" t="s">
        <v>217</v>
      </c>
      <c r="C437" s="11" t="s">
        <v>219</v>
      </c>
      <c r="D437" s="11" t="s">
        <v>218</v>
      </c>
      <c r="E437" s="11"/>
      <c r="F437" s="11"/>
      <c r="G437" s="11"/>
      <c r="H437" s="11"/>
      <c r="I437" s="11"/>
    </row>
    <row r="438" spans="1:9" x14ac:dyDescent="0.2">
      <c r="A438" s="4" t="s">
        <v>14</v>
      </c>
      <c r="B438" s="2">
        <v>11073</v>
      </c>
      <c r="C438" s="2">
        <v>1767</v>
      </c>
      <c r="D438" s="2">
        <v>2850</v>
      </c>
      <c r="E438" s="2">
        <v>4540</v>
      </c>
      <c r="F438" s="2">
        <v>0</v>
      </c>
      <c r="G438" s="2">
        <v>81</v>
      </c>
      <c r="H438" s="2">
        <f t="shared" ref="H438:H443" si="14">SUM(E438:G438)</f>
        <v>4621</v>
      </c>
      <c r="I438" s="4">
        <f t="shared" ref="I438:I444" si="15">SUM(B438:D438)+H438</f>
        <v>20311</v>
      </c>
    </row>
    <row r="439" spans="1:9" x14ac:dyDescent="0.2">
      <c r="A439" s="4" t="s">
        <v>15</v>
      </c>
      <c r="B439" s="2">
        <v>6836</v>
      </c>
      <c r="C439" s="2">
        <v>703</v>
      </c>
      <c r="D439" s="2">
        <v>1457</v>
      </c>
      <c r="E439" s="2">
        <v>2438</v>
      </c>
      <c r="F439" s="2">
        <v>0</v>
      </c>
      <c r="G439" s="2">
        <v>45</v>
      </c>
      <c r="H439" s="2">
        <f t="shared" si="14"/>
        <v>2483</v>
      </c>
      <c r="I439" s="4">
        <f t="shared" si="15"/>
        <v>11479</v>
      </c>
    </row>
    <row r="440" spans="1:9" x14ac:dyDescent="0.2">
      <c r="A440" s="4" t="s">
        <v>16</v>
      </c>
      <c r="B440" s="2">
        <v>6652</v>
      </c>
      <c r="C440" s="2">
        <v>801</v>
      </c>
      <c r="D440" s="2">
        <v>1336</v>
      </c>
      <c r="E440" s="2">
        <v>1962</v>
      </c>
      <c r="F440" s="2">
        <v>1</v>
      </c>
      <c r="G440" s="2">
        <v>27</v>
      </c>
      <c r="H440" s="2">
        <f t="shared" si="14"/>
        <v>1990</v>
      </c>
      <c r="I440" s="4">
        <f t="shared" si="15"/>
        <v>10779</v>
      </c>
    </row>
    <row r="441" spans="1:9" x14ac:dyDescent="0.2">
      <c r="A441" s="4" t="s">
        <v>20</v>
      </c>
      <c r="B441" s="2">
        <v>11961</v>
      </c>
      <c r="C441" s="2">
        <v>1629</v>
      </c>
      <c r="D441" s="2">
        <v>2637</v>
      </c>
      <c r="E441" s="2">
        <v>3364</v>
      </c>
      <c r="F441" s="2">
        <v>1</v>
      </c>
      <c r="G441" s="2">
        <v>72</v>
      </c>
      <c r="H441" s="2">
        <f t="shared" si="14"/>
        <v>3437</v>
      </c>
      <c r="I441" s="4">
        <f t="shared" si="15"/>
        <v>19664</v>
      </c>
    </row>
    <row r="442" spans="1:9" x14ac:dyDescent="0.2">
      <c r="A442" s="4" t="s">
        <v>158</v>
      </c>
      <c r="B442" s="2">
        <v>1122</v>
      </c>
      <c r="C442" s="2">
        <v>181</v>
      </c>
      <c r="D442" s="2">
        <v>182</v>
      </c>
      <c r="E442" s="2">
        <v>593</v>
      </c>
      <c r="F442" s="2">
        <v>0</v>
      </c>
      <c r="G442" s="2">
        <v>4</v>
      </c>
      <c r="H442" s="2">
        <f t="shared" si="14"/>
        <v>597</v>
      </c>
      <c r="I442" s="4">
        <f>SUM(B442:D442)+H442</f>
        <v>2082</v>
      </c>
    </row>
    <row r="443" spans="1:9" ht="13.5" thickBot="1" x14ac:dyDescent="0.25">
      <c r="A443" s="4" t="s">
        <v>336</v>
      </c>
      <c r="B443" s="8">
        <v>8292</v>
      </c>
      <c r="C443" s="8">
        <v>1394</v>
      </c>
      <c r="D443" s="8">
        <v>1599</v>
      </c>
      <c r="E443" s="8">
        <v>2626</v>
      </c>
      <c r="F443" s="8">
        <v>0</v>
      </c>
      <c r="G443" s="8">
        <v>73</v>
      </c>
      <c r="H443" s="8">
        <f t="shared" si="14"/>
        <v>2699</v>
      </c>
      <c r="I443" s="9">
        <f t="shared" si="15"/>
        <v>13984</v>
      </c>
    </row>
    <row r="444" spans="1:9" x14ac:dyDescent="0.2">
      <c r="A444" s="18" t="s">
        <v>2</v>
      </c>
      <c r="B444" s="4">
        <f>SUM(B438:B443)</f>
        <v>45936</v>
      </c>
      <c r="C444" s="4">
        <f t="shared" ref="C444:H444" si="16">SUM(C438:C443)</f>
        <v>6475</v>
      </c>
      <c r="D444" s="4">
        <f t="shared" si="16"/>
        <v>10061</v>
      </c>
      <c r="E444" s="4">
        <f t="shared" si="16"/>
        <v>15523</v>
      </c>
      <c r="F444" s="4">
        <f t="shared" si="16"/>
        <v>2</v>
      </c>
      <c r="G444" s="4">
        <f t="shared" si="16"/>
        <v>302</v>
      </c>
      <c r="H444" s="4">
        <f t="shared" si="16"/>
        <v>15827</v>
      </c>
      <c r="I444" s="4">
        <f t="shared" si="15"/>
        <v>78299</v>
      </c>
    </row>
    <row r="445" spans="1:9" x14ac:dyDescent="0.2">
      <c r="A445" s="4"/>
    </row>
    <row r="446" spans="1:9" x14ac:dyDescent="0.2">
      <c r="A446" s="3" t="s">
        <v>3</v>
      </c>
      <c r="B446" s="3">
        <f>+B444+C444+D444</f>
        <v>62472</v>
      </c>
    </row>
    <row r="448" spans="1:9" x14ac:dyDescent="0.2">
      <c r="A448" s="4" t="s">
        <v>152</v>
      </c>
      <c r="B448" s="4"/>
      <c r="C448" s="4"/>
      <c r="D448" s="4"/>
      <c r="E448" s="4"/>
    </row>
    <row r="449" spans="1:13" x14ac:dyDescent="0.2">
      <c r="B449" s="4"/>
      <c r="C449" s="4"/>
      <c r="D449" s="4"/>
      <c r="E449" s="4"/>
    </row>
    <row r="450" spans="1:13" x14ac:dyDescent="0.2">
      <c r="A450" s="4"/>
      <c r="B450" s="16" t="s">
        <v>340</v>
      </c>
      <c r="C450" s="16" t="s">
        <v>211</v>
      </c>
      <c r="D450" s="16" t="s">
        <v>211</v>
      </c>
      <c r="E450" s="16" t="s">
        <v>340</v>
      </c>
      <c r="F450" s="16" t="s">
        <v>211</v>
      </c>
      <c r="G450" s="16" t="s">
        <v>340</v>
      </c>
      <c r="H450" s="16" t="s">
        <v>211</v>
      </c>
      <c r="I450" s="19"/>
      <c r="J450" s="19"/>
      <c r="K450" s="19"/>
      <c r="L450" s="16" t="s">
        <v>1</v>
      </c>
      <c r="M450" s="19"/>
    </row>
    <row r="451" spans="1:13" x14ac:dyDescent="0.2">
      <c r="A451" s="4" t="s">
        <v>0</v>
      </c>
      <c r="B451" s="17" t="s">
        <v>341</v>
      </c>
      <c r="C451" s="17" t="s">
        <v>212</v>
      </c>
      <c r="D451" s="17" t="s">
        <v>212</v>
      </c>
      <c r="E451" s="17" t="s">
        <v>341</v>
      </c>
      <c r="F451" s="17" t="s">
        <v>212</v>
      </c>
      <c r="G451" s="17" t="s">
        <v>341</v>
      </c>
      <c r="H451" s="17" t="s">
        <v>212</v>
      </c>
      <c r="I451" s="17" t="s">
        <v>77</v>
      </c>
      <c r="J451" s="17" t="s">
        <v>78</v>
      </c>
      <c r="K451" s="17" t="s">
        <v>79</v>
      </c>
      <c r="L451" s="17" t="s">
        <v>80</v>
      </c>
      <c r="M451" s="17" t="s">
        <v>2</v>
      </c>
    </row>
    <row r="452" spans="1:13" x14ac:dyDescent="0.2">
      <c r="A452" s="4"/>
      <c r="B452" s="11" t="s">
        <v>222</v>
      </c>
      <c r="C452" s="11" t="s">
        <v>217</v>
      </c>
      <c r="D452" s="11" t="s">
        <v>219</v>
      </c>
      <c r="E452" s="11" t="s">
        <v>220</v>
      </c>
      <c r="F452" s="11" t="s">
        <v>218</v>
      </c>
      <c r="G452" s="11" t="s">
        <v>255</v>
      </c>
      <c r="H452" s="11" t="s">
        <v>254</v>
      </c>
      <c r="I452" s="11"/>
      <c r="J452" s="11"/>
      <c r="K452" s="11"/>
      <c r="L452" s="11"/>
      <c r="M452" s="11"/>
    </row>
    <row r="453" spans="1:13" x14ac:dyDescent="0.2">
      <c r="A453" s="4" t="s">
        <v>11</v>
      </c>
      <c r="B453" s="2">
        <v>4432</v>
      </c>
      <c r="C453" s="2">
        <v>7870</v>
      </c>
      <c r="D453" s="2">
        <v>1655</v>
      </c>
      <c r="E453" s="2">
        <v>587</v>
      </c>
      <c r="F453" s="2">
        <v>394</v>
      </c>
      <c r="G453" s="2">
        <v>380</v>
      </c>
      <c r="H453" s="2">
        <v>142</v>
      </c>
      <c r="I453" s="2">
        <v>473</v>
      </c>
      <c r="J453" s="2">
        <v>6</v>
      </c>
      <c r="K453" s="2">
        <v>7</v>
      </c>
      <c r="L453" s="2">
        <f>SUM(I453:K453)</f>
        <v>486</v>
      </c>
      <c r="M453" s="4">
        <f t="shared" ref="M453:M458" si="17">SUM(B453:H453)+L453</f>
        <v>15946</v>
      </c>
    </row>
    <row r="454" spans="1:13" x14ac:dyDescent="0.2">
      <c r="A454" s="4" t="s">
        <v>19</v>
      </c>
      <c r="B454" s="2">
        <v>4085</v>
      </c>
      <c r="C454" s="2">
        <v>6523</v>
      </c>
      <c r="D454" s="2">
        <v>1278</v>
      </c>
      <c r="E454" s="2">
        <v>433</v>
      </c>
      <c r="F454" s="2">
        <v>394</v>
      </c>
      <c r="G454" s="2">
        <v>193</v>
      </c>
      <c r="H454" s="2">
        <v>114</v>
      </c>
      <c r="I454" s="2">
        <v>266</v>
      </c>
      <c r="J454" s="2">
        <v>12</v>
      </c>
      <c r="K454" s="2">
        <v>14</v>
      </c>
      <c r="L454" s="2">
        <f>SUM(I454:K454)</f>
        <v>292</v>
      </c>
      <c r="M454" s="4">
        <f t="shared" si="17"/>
        <v>13312</v>
      </c>
    </row>
    <row r="455" spans="1:13" x14ac:dyDescent="0.2">
      <c r="A455" s="4" t="s">
        <v>210</v>
      </c>
      <c r="B455" s="2">
        <v>8714</v>
      </c>
      <c r="C455" s="2">
        <v>9356</v>
      </c>
      <c r="D455" s="2">
        <v>2110</v>
      </c>
      <c r="E455" s="2">
        <v>1062</v>
      </c>
      <c r="F455" s="2">
        <v>670</v>
      </c>
      <c r="G455" s="2">
        <v>749</v>
      </c>
      <c r="H455" s="2">
        <v>196</v>
      </c>
      <c r="I455" s="2">
        <v>477</v>
      </c>
      <c r="J455" s="2">
        <v>22</v>
      </c>
      <c r="K455" s="2">
        <v>52</v>
      </c>
      <c r="L455" s="2">
        <f>SUM(I455:K455)</f>
        <v>551</v>
      </c>
      <c r="M455" s="4">
        <f t="shared" si="17"/>
        <v>23408</v>
      </c>
    </row>
    <row r="456" spans="1:13" x14ac:dyDescent="0.2">
      <c r="A456" s="4" t="s">
        <v>213</v>
      </c>
      <c r="B456" s="2">
        <v>4272</v>
      </c>
      <c r="C456" s="2">
        <v>6969</v>
      </c>
      <c r="D456" s="2">
        <v>1795</v>
      </c>
      <c r="E456" s="2">
        <v>511</v>
      </c>
      <c r="F456" s="2">
        <v>638</v>
      </c>
      <c r="G456" s="2">
        <v>315</v>
      </c>
      <c r="H456" s="2">
        <v>133</v>
      </c>
      <c r="I456" s="2">
        <v>338</v>
      </c>
      <c r="J456" s="2">
        <v>19</v>
      </c>
      <c r="K456" s="2">
        <v>18</v>
      </c>
      <c r="L456" s="2">
        <f>SUM(I456:K456)</f>
        <v>375</v>
      </c>
      <c r="M456" s="4">
        <f t="shared" si="17"/>
        <v>15008</v>
      </c>
    </row>
    <row r="457" spans="1:13" customFormat="1" ht="13.5" thickBot="1" x14ac:dyDescent="0.25">
      <c r="A457" s="1" t="s">
        <v>142</v>
      </c>
      <c r="B457" s="8">
        <v>12650</v>
      </c>
      <c r="C457" s="8">
        <v>9910</v>
      </c>
      <c r="D457" s="8">
        <v>2429</v>
      </c>
      <c r="E457" s="8">
        <v>2443</v>
      </c>
      <c r="F457" s="8">
        <v>708</v>
      </c>
      <c r="G457" s="8">
        <v>1183</v>
      </c>
      <c r="H457" s="8">
        <v>269</v>
      </c>
      <c r="I457" s="8">
        <v>847</v>
      </c>
      <c r="J457" s="8">
        <v>23</v>
      </c>
      <c r="K457" s="8">
        <v>17</v>
      </c>
      <c r="L457" s="8">
        <f>SUM(I457:K457)</f>
        <v>887</v>
      </c>
      <c r="M457" s="9">
        <f t="shared" ref="M457" si="18">SUM(B457:H457)+L457</f>
        <v>30479</v>
      </c>
    </row>
    <row r="458" spans="1:13" x14ac:dyDescent="0.2">
      <c r="A458" s="18" t="s">
        <v>2</v>
      </c>
      <c r="B458" s="4">
        <f t="shared" ref="B458:J458" si="19">SUM(B453:B457)</f>
        <v>34153</v>
      </c>
      <c r="C458" s="4">
        <f t="shared" si="19"/>
        <v>40628</v>
      </c>
      <c r="D458" s="4">
        <f t="shared" si="19"/>
        <v>9267</v>
      </c>
      <c r="E458" s="4">
        <f t="shared" si="19"/>
        <v>5036</v>
      </c>
      <c r="F458" s="4">
        <f t="shared" si="19"/>
        <v>2804</v>
      </c>
      <c r="G458" s="4">
        <f t="shared" si="19"/>
        <v>2820</v>
      </c>
      <c r="H458" s="4">
        <f t="shared" si="19"/>
        <v>854</v>
      </c>
      <c r="I458" s="4">
        <f t="shared" si="19"/>
        <v>2401</v>
      </c>
      <c r="J458" s="4">
        <f t="shared" si="19"/>
        <v>82</v>
      </c>
      <c r="K458" s="4">
        <f>SUM(K453:K457)</f>
        <v>108</v>
      </c>
      <c r="L458" s="4">
        <f>SUM(L453:L457)</f>
        <v>2591</v>
      </c>
      <c r="M458" s="4">
        <f t="shared" si="17"/>
        <v>98153</v>
      </c>
    </row>
    <row r="459" spans="1:13" x14ac:dyDescent="0.2">
      <c r="A459" s="4"/>
      <c r="M459" s="4"/>
    </row>
    <row r="460" spans="1:13" x14ac:dyDescent="0.2">
      <c r="A460" s="4"/>
    </row>
    <row r="461" spans="1:13" x14ac:dyDescent="0.2">
      <c r="A461" s="3" t="s">
        <v>3</v>
      </c>
      <c r="B461" s="3">
        <f>+B458+E458+G458</f>
        <v>42009</v>
      </c>
      <c r="C461" s="3">
        <f>+C458+D458+F458+H458</f>
        <v>53553</v>
      </c>
    </row>
    <row r="463" spans="1:13" x14ac:dyDescent="0.2">
      <c r="A463" s="4" t="s">
        <v>155</v>
      </c>
      <c r="B463" s="4"/>
      <c r="C463" s="4"/>
      <c r="D463" s="4"/>
      <c r="E463" s="4"/>
    </row>
    <row r="464" spans="1:13" x14ac:dyDescent="0.2">
      <c r="B464" s="4"/>
      <c r="C464" s="4"/>
      <c r="D464" s="4"/>
      <c r="E464" s="4"/>
    </row>
    <row r="465" spans="1:9" x14ac:dyDescent="0.2">
      <c r="A465" s="4"/>
      <c r="B465" s="16" t="s">
        <v>156</v>
      </c>
      <c r="C465" s="16" t="s">
        <v>156</v>
      </c>
      <c r="D465" s="16" t="s">
        <v>156</v>
      </c>
      <c r="E465" s="19"/>
      <c r="F465" s="19"/>
      <c r="G465" s="19"/>
      <c r="H465" s="16" t="s">
        <v>1</v>
      </c>
      <c r="I465" s="19"/>
    </row>
    <row r="466" spans="1:9" x14ac:dyDescent="0.2">
      <c r="A466" s="4" t="s">
        <v>0</v>
      </c>
      <c r="B466" s="17" t="s">
        <v>157</v>
      </c>
      <c r="C466" s="17" t="s">
        <v>157</v>
      </c>
      <c r="D466" s="17" t="s">
        <v>157</v>
      </c>
      <c r="E466" s="17" t="s">
        <v>77</v>
      </c>
      <c r="F466" s="17" t="s">
        <v>78</v>
      </c>
      <c r="G466" s="17" t="s">
        <v>79</v>
      </c>
      <c r="H466" s="17" t="s">
        <v>80</v>
      </c>
      <c r="I466" s="17" t="s">
        <v>2</v>
      </c>
    </row>
    <row r="467" spans="1:9" x14ac:dyDescent="0.2">
      <c r="A467" s="4"/>
      <c r="B467" s="11" t="s">
        <v>217</v>
      </c>
      <c r="C467" s="11" t="s">
        <v>219</v>
      </c>
      <c r="D467" s="11" t="s">
        <v>218</v>
      </c>
      <c r="E467" s="11"/>
      <c r="F467" s="11"/>
      <c r="G467" s="11"/>
      <c r="H467" s="11"/>
      <c r="I467" s="11"/>
    </row>
    <row r="468" spans="1:9" x14ac:dyDescent="0.2">
      <c r="A468" s="4" t="s">
        <v>22</v>
      </c>
      <c r="B468" s="2">
        <v>4770</v>
      </c>
      <c r="C468" s="2">
        <v>655</v>
      </c>
      <c r="D468" s="2">
        <v>517</v>
      </c>
      <c r="E468" s="2">
        <v>1043</v>
      </c>
      <c r="F468" s="2">
        <v>4</v>
      </c>
      <c r="G468" s="2">
        <v>20</v>
      </c>
      <c r="H468" s="2">
        <f>SUM(E468:G468)</f>
        <v>1067</v>
      </c>
      <c r="I468" s="4">
        <f>SUM(B468:D468)+H468</f>
        <v>7009</v>
      </c>
    </row>
    <row r="469" spans="1:9" x14ac:dyDescent="0.2">
      <c r="A469" s="4" t="s">
        <v>56</v>
      </c>
      <c r="B469" s="2">
        <v>30275</v>
      </c>
      <c r="C469" s="2">
        <v>3875</v>
      </c>
      <c r="D469" s="2">
        <v>5010</v>
      </c>
      <c r="E469" s="2">
        <v>9829</v>
      </c>
      <c r="F469" s="2">
        <v>4</v>
      </c>
      <c r="G469" s="2">
        <v>228</v>
      </c>
      <c r="H469" s="2">
        <f>SUM(E469:G469)</f>
        <v>10061</v>
      </c>
      <c r="I469" s="4">
        <f>SUM(B469:D469)+H469</f>
        <v>49221</v>
      </c>
    </row>
    <row r="470" spans="1:9" ht="13.5" thickBot="1" x14ac:dyDescent="0.25">
      <c r="A470" s="4" t="s">
        <v>158</v>
      </c>
      <c r="B470" s="8">
        <v>5575</v>
      </c>
      <c r="C470" s="8">
        <v>764</v>
      </c>
      <c r="D470" s="8">
        <v>1023</v>
      </c>
      <c r="E470" s="8">
        <v>3159</v>
      </c>
      <c r="F470" s="8">
        <v>0</v>
      </c>
      <c r="G470" s="8">
        <v>22</v>
      </c>
      <c r="H470" s="8">
        <f>SUM(E470:G470)</f>
        <v>3181</v>
      </c>
      <c r="I470" s="9">
        <f>SUM(B470:D470)+H470</f>
        <v>10543</v>
      </c>
    </row>
    <row r="471" spans="1:9" x14ac:dyDescent="0.2">
      <c r="A471" s="18" t="s">
        <v>2</v>
      </c>
      <c r="B471" s="4">
        <f t="shared" ref="B471:H471" si="20">SUM(B468:B470)</f>
        <v>40620</v>
      </c>
      <c r="C471" s="4">
        <f t="shared" si="20"/>
        <v>5294</v>
      </c>
      <c r="D471" s="4">
        <f t="shared" si="20"/>
        <v>6550</v>
      </c>
      <c r="E471" s="4">
        <f t="shared" si="20"/>
        <v>14031</v>
      </c>
      <c r="F471" s="4">
        <f t="shared" si="20"/>
        <v>8</v>
      </c>
      <c r="G471" s="4">
        <f t="shared" si="20"/>
        <v>270</v>
      </c>
      <c r="H471" s="4">
        <f t="shared" si="20"/>
        <v>14309</v>
      </c>
      <c r="I471" s="4">
        <f>SUM(B471:D471)+H471</f>
        <v>66773</v>
      </c>
    </row>
    <row r="472" spans="1:9" x14ac:dyDescent="0.2">
      <c r="A472" s="4"/>
    </row>
    <row r="473" spans="1:9" x14ac:dyDescent="0.2">
      <c r="A473" s="3" t="s">
        <v>3</v>
      </c>
      <c r="B473" s="3">
        <f>+B471+C471+D471</f>
        <v>52464</v>
      </c>
      <c r="C473" s="5"/>
    </row>
    <row r="475" spans="1:9" x14ac:dyDescent="0.2">
      <c r="A475" s="4" t="s">
        <v>159</v>
      </c>
      <c r="B475" s="4"/>
      <c r="C475" s="4"/>
      <c r="D475" s="4"/>
      <c r="E475" s="4"/>
      <c r="F475" s="4"/>
    </row>
    <row r="476" spans="1:9" x14ac:dyDescent="0.2">
      <c r="B476" s="4"/>
      <c r="C476" s="4"/>
      <c r="D476" s="4"/>
      <c r="E476" s="4"/>
      <c r="F476" s="4"/>
    </row>
    <row r="477" spans="1:9" x14ac:dyDescent="0.2">
      <c r="A477" s="4"/>
      <c r="B477" s="16" t="s">
        <v>194</v>
      </c>
      <c r="C477" s="16" t="s">
        <v>194</v>
      </c>
      <c r="D477" s="16" t="s">
        <v>194</v>
      </c>
      <c r="E477" s="19"/>
      <c r="F477" s="19"/>
      <c r="G477" s="19"/>
      <c r="H477" s="16" t="s">
        <v>1</v>
      </c>
      <c r="I477" s="19"/>
    </row>
    <row r="478" spans="1:9" x14ac:dyDescent="0.2">
      <c r="A478" s="4" t="s">
        <v>0</v>
      </c>
      <c r="B478" s="17" t="s">
        <v>238</v>
      </c>
      <c r="C478" s="17" t="s">
        <v>238</v>
      </c>
      <c r="D478" s="17" t="s">
        <v>238</v>
      </c>
      <c r="E478" s="17" t="s">
        <v>77</v>
      </c>
      <c r="F478" s="17" t="s">
        <v>78</v>
      </c>
      <c r="G478" s="17" t="s">
        <v>79</v>
      </c>
      <c r="H478" s="17" t="s">
        <v>80</v>
      </c>
      <c r="I478" s="17" t="s">
        <v>2</v>
      </c>
    </row>
    <row r="479" spans="1:9" x14ac:dyDescent="0.2">
      <c r="A479" s="4"/>
      <c r="B479" s="11" t="s">
        <v>217</v>
      </c>
      <c r="C479" s="11" t="s">
        <v>219</v>
      </c>
      <c r="D479" s="11" t="s">
        <v>218</v>
      </c>
      <c r="E479" s="11"/>
      <c r="F479" s="11"/>
      <c r="G479" s="11"/>
      <c r="H479" s="11"/>
      <c r="I479" s="11"/>
    </row>
    <row r="480" spans="1:9" x14ac:dyDescent="0.2">
      <c r="A480" s="4" t="s">
        <v>21</v>
      </c>
      <c r="B480" s="2">
        <v>15965</v>
      </c>
      <c r="C480" s="2">
        <v>1902</v>
      </c>
      <c r="D480" s="2">
        <v>2163</v>
      </c>
      <c r="E480" s="2">
        <v>4949</v>
      </c>
      <c r="F480" s="2">
        <v>0</v>
      </c>
      <c r="G480" s="2">
        <v>65</v>
      </c>
      <c r="H480" s="2">
        <f>SUM(E480:G480)</f>
        <v>5014</v>
      </c>
      <c r="I480" s="4">
        <f>SUM(B480:D480)+H480</f>
        <v>25044</v>
      </c>
    </row>
    <row r="481" spans="1:12" x14ac:dyDescent="0.2">
      <c r="A481" s="4" t="s">
        <v>23</v>
      </c>
      <c r="B481" s="2">
        <v>18312</v>
      </c>
      <c r="C481" s="2">
        <v>3087</v>
      </c>
      <c r="D481" s="2">
        <v>3017</v>
      </c>
      <c r="E481" s="2">
        <v>5094</v>
      </c>
      <c r="F481" s="2">
        <v>19</v>
      </c>
      <c r="G481" s="2">
        <v>117</v>
      </c>
      <c r="H481" s="2">
        <f>SUM(E481:G481)</f>
        <v>5230</v>
      </c>
      <c r="I481" s="4">
        <f>SUM(B481:D481)+H481</f>
        <v>29646</v>
      </c>
    </row>
    <row r="482" spans="1:12" ht="13.5" thickBot="1" x14ac:dyDescent="0.25">
      <c r="A482" s="4" t="s">
        <v>158</v>
      </c>
      <c r="B482" s="8">
        <v>8441</v>
      </c>
      <c r="C482" s="8">
        <v>1092</v>
      </c>
      <c r="D482" s="8">
        <v>1321</v>
      </c>
      <c r="E482" s="8">
        <v>2538</v>
      </c>
      <c r="F482" s="8">
        <v>0</v>
      </c>
      <c r="G482" s="8">
        <v>39</v>
      </c>
      <c r="H482" s="8">
        <f>SUM(E482:G482)</f>
        <v>2577</v>
      </c>
      <c r="I482" s="9">
        <f>SUM(B482:D482)+H482</f>
        <v>13431</v>
      </c>
    </row>
    <row r="483" spans="1:12" x14ac:dyDescent="0.2">
      <c r="A483" s="18" t="s">
        <v>2</v>
      </c>
      <c r="B483" s="4">
        <f>SUM(B480:B482)</f>
        <v>42718</v>
      </c>
      <c r="C483" s="4">
        <f t="shared" ref="C483:H483" si="21">SUM(C480:C482)</f>
        <v>6081</v>
      </c>
      <c r="D483" s="4">
        <f t="shared" si="21"/>
        <v>6501</v>
      </c>
      <c r="E483" s="4">
        <f t="shared" si="21"/>
        <v>12581</v>
      </c>
      <c r="F483" s="4">
        <f t="shared" si="21"/>
        <v>19</v>
      </c>
      <c r="G483" s="4">
        <f t="shared" si="21"/>
        <v>221</v>
      </c>
      <c r="H483" s="4">
        <f t="shared" si="21"/>
        <v>12821</v>
      </c>
      <c r="I483" s="4">
        <f>SUM(B483:D483)+H483</f>
        <v>68121</v>
      </c>
    </row>
    <row r="484" spans="1:12" x14ac:dyDescent="0.2">
      <c r="A484" s="4"/>
    </row>
    <row r="485" spans="1:12" x14ac:dyDescent="0.2">
      <c r="A485" s="3" t="s">
        <v>3</v>
      </c>
      <c r="B485" s="3">
        <f>+B483+C483+D483</f>
        <v>55300</v>
      </c>
    </row>
    <row r="487" spans="1:12" x14ac:dyDescent="0.2">
      <c r="A487" s="4" t="s">
        <v>160</v>
      </c>
      <c r="B487" s="4"/>
      <c r="C487" s="4"/>
      <c r="D487" s="4"/>
      <c r="E487" s="4"/>
      <c r="F487" s="4"/>
    </row>
    <row r="488" spans="1:12" x14ac:dyDescent="0.2">
      <c r="B488" s="4"/>
      <c r="C488" s="4"/>
      <c r="D488" s="4"/>
      <c r="E488" s="4"/>
      <c r="F488" s="4"/>
    </row>
    <row r="489" spans="1:12" x14ac:dyDescent="0.2">
      <c r="A489" s="4"/>
      <c r="B489" s="16" t="s">
        <v>343</v>
      </c>
      <c r="C489" s="16" t="s">
        <v>345</v>
      </c>
      <c r="D489" s="16" t="s">
        <v>345</v>
      </c>
      <c r="E489" s="16" t="s">
        <v>343</v>
      </c>
      <c r="F489" s="16" t="s">
        <v>345</v>
      </c>
      <c r="G489" s="16" t="s">
        <v>345</v>
      </c>
      <c r="H489" s="19"/>
      <c r="I489" s="19"/>
      <c r="J489" s="19"/>
      <c r="K489" s="16" t="s">
        <v>1</v>
      </c>
      <c r="L489" s="19"/>
    </row>
    <row r="490" spans="1:12" x14ac:dyDescent="0.2">
      <c r="A490" s="4" t="s">
        <v>0</v>
      </c>
      <c r="B490" s="17" t="s">
        <v>344</v>
      </c>
      <c r="C490" s="17" t="s">
        <v>346</v>
      </c>
      <c r="D490" s="17" t="s">
        <v>346</v>
      </c>
      <c r="E490" s="17" t="s">
        <v>344</v>
      </c>
      <c r="F490" s="17" t="s">
        <v>346</v>
      </c>
      <c r="G490" s="17" t="s">
        <v>346</v>
      </c>
      <c r="H490" s="17" t="s">
        <v>77</v>
      </c>
      <c r="I490" s="17" t="s">
        <v>78</v>
      </c>
      <c r="J490" s="17" t="s">
        <v>79</v>
      </c>
      <c r="K490" s="17" t="s">
        <v>80</v>
      </c>
      <c r="L490" s="17" t="s">
        <v>2</v>
      </c>
    </row>
    <row r="491" spans="1:12" x14ac:dyDescent="0.2">
      <c r="A491" s="4"/>
      <c r="B491" s="11" t="s">
        <v>222</v>
      </c>
      <c r="C491" s="11" t="s">
        <v>217</v>
      </c>
      <c r="D491" s="11" t="s">
        <v>219</v>
      </c>
      <c r="E491" s="11" t="s">
        <v>220</v>
      </c>
      <c r="F491" s="11" t="s">
        <v>218</v>
      </c>
      <c r="G491" s="11" t="s">
        <v>254</v>
      </c>
      <c r="H491" s="11"/>
      <c r="I491" s="11"/>
      <c r="J491" s="11"/>
      <c r="K491" s="11"/>
      <c r="L491" s="11"/>
    </row>
    <row r="492" spans="1:12" x14ac:dyDescent="0.2">
      <c r="A492" s="4" t="s">
        <v>17</v>
      </c>
      <c r="B492" s="2">
        <v>3056</v>
      </c>
      <c r="C492" s="2">
        <v>8250</v>
      </c>
      <c r="D492" s="2">
        <v>1110</v>
      </c>
      <c r="E492" s="2">
        <v>518</v>
      </c>
      <c r="F492" s="2">
        <v>358</v>
      </c>
      <c r="G492" s="2">
        <v>158</v>
      </c>
      <c r="H492" s="2">
        <v>457</v>
      </c>
      <c r="I492" s="2">
        <v>23</v>
      </c>
      <c r="J492" s="2">
        <v>11</v>
      </c>
      <c r="K492" s="2">
        <f>SUM(H492:J492)</f>
        <v>491</v>
      </c>
      <c r="L492" s="4">
        <f t="shared" ref="L492:L497" si="22">SUM(B492:G492)+K492</f>
        <v>13941</v>
      </c>
    </row>
    <row r="493" spans="1:12" x14ac:dyDescent="0.2">
      <c r="A493" s="4" t="s">
        <v>18</v>
      </c>
      <c r="B493" s="2">
        <v>456</v>
      </c>
      <c r="C493" s="2">
        <v>1543</v>
      </c>
      <c r="D493" s="2">
        <v>214</v>
      </c>
      <c r="E493" s="2">
        <v>70</v>
      </c>
      <c r="F493" s="2">
        <v>69</v>
      </c>
      <c r="G493" s="2">
        <v>0</v>
      </c>
      <c r="H493" s="2">
        <v>94</v>
      </c>
      <c r="I493" s="2">
        <v>34</v>
      </c>
      <c r="J493" s="2">
        <v>0</v>
      </c>
      <c r="K493" s="2">
        <v>128</v>
      </c>
      <c r="L493" s="4">
        <f t="shared" si="22"/>
        <v>2480</v>
      </c>
    </row>
    <row r="494" spans="1:12" x14ac:dyDescent="0.2">
      <c r="A494" s="4" t="s">
        <v>342</v>
      </c>
      <c r="B494" s="2">
        <v>639</v>
      </c>
      <c r="C494" s="2">
        <v>2074</v>
      </c>
      <c r="D494" s="2">
        <v>274</v>
      </c>
      <c r="E494" s="2">
        <v>90</v>
      </c>
      <c r="F494" s="2">
        <v>119</v>
      </c>
      <c r="G494" s="2">
        <v>30</v>
      </c>
      <c r="H494" s="2">
        <v>196</v>
      </c>
      <c r="I494" s="2">
        <v>0</v>
      </c>
      <c r="J494" s="2">
        <v>0</v>
      </c>
      <c r="K494" s="2">
        <f>SUM(H494:J494)</f>
        <v>196</v>
      </c>
      <c r="L494" s="4">
        <f t="shared" si="22"/>
        <v>3422</v>
      </c>
    </row>
    <row r="495" spans="1:12" x14ac:dyDescent="0.2">
      <c r="A495" s="4" t="s">
        <v>54</v>
      </c>
      <c r="B495" s="2">
        <v>9677</v>
      </c>
      <c r="C495" s="2">
        <v>17184</v>
      </c>
      <c r="D495" s="2">
        <v>3474</v>
      </c>
      <c r="E495" s="2">
        <v>1669</v>
      </c>
      <c r="F495" s="2">
        <v>1169</v>
      </c>
      <c r="G495" s="2">
        <v>482</v>
      </c>
      <c r="H495" s="2">
        <v>1340</v>
      </c>
      <c r="I495" s="2">
        <v>5</v>
      </c>
      <c r="J495" s="2">
        <v>30</v>
      </c>
      <c r="K495" s="2">
        <f>SUM(H495:J495)</f>
        <v>1375</v>
      </c>
      <c r="L495" s="4">
        <f t="shared" si="22"/>
        <v>35030</v>
      </c>
    </row>
    <row r="496" spans="1:12" ht="13.5" thickBot="1" x14ac:dyDescent="0.25">
      <c r="A496" s="4" t="s">
        <v>213</v>
      </c>
      <c r="B496" s="8">
        <v>11940</v>
      </c>
      <c r="C496" s="8">
        <v>11629</v>
      </c>
      <c r="D496" s="8">
        <v>2341</v>
      </c>
      <c r="E496" s="8">
        <v>1868</v>
      </c>
      <c r="F496" s="8">
        <v>1158</v>
      </c>
      <c r="G496" s="8">
        <v>256</v>
      </c>
      <c r="H496" s="8">
        <v>992</v>
      </c>
      <c r="I496" s="8">
        <v>28</v>
      </c>
      <c r="J496" s="8">
        <v>16</v>
      </c>
      <c r="K496" s="8">
        <f>SUM(H496:J496)</f>
        <v>1036</v>
      </c>
      <c r="L496" s="9">
        <f t="shared" si="22"/>
        <v>30228</v>
      </c>
    </row>
    <row r="497" spans="1:12" x14ac:dyDescent="0.2">
      <c r="A497" s="18" t="s">
        <v>2</v>
      </c>
      <c r="B497" s="4">
        <f t="shared" ref="B497:K497" si="23">SUM(B492:B496)</f>
        <v>25768</v>
      </c>
      <c r="C497" s="4">
        <f t="shared" si="23"/>
        <v>40680</v>
      </c>
      <c r="D497" s="4">
        <f t="shared" si="23"/>
        <v>7413</v>
      </c>
      <c r="E497" s="4">
        <f t="shared" si="23"/>
        <v>4215</v>
      </c>
      <c r="F497" s="4">
        <f t="shared" si="23"/>
        <v>2873</v>
      </c>
      <c r="G497" s="4">
        <f t="shared" si="23"/>
        <v>926</v>
      </c>
      <c r="H497" s="4">
        <f t="shared" si="23"/>
        <v>3079</v>
      </c>
      <c r="I497" s="4">
        <f t="shared" si="23"/>
        <v>90</v>
      </c>
      <c r="J497" s="4">
        <f t="shared" si="23"/>
        <v>57</v>
      </c>
      <c r="K497" s="4">
        <f t="shared" si="23"/>
        <v>3226</v>
      </c>
      <c r="L497" s="4">
        <f t="shared" si="22"/>
        <v>85101</v>
      </c>
    </row>
    <row r="498" spans="1:12" x14ac:dyDescent="0.2">
      <c r="A498" s="4"/>
    </row>
    <row r="499" spans="1:12" x14ac:dyDescent="0.2">
      <c r="A499" s="3" t="s">
        <v>3</v>
      </c>
      <c r="B499" s="3">
        <f>+B497+E497</f>
        <v>29983</v>
      </c>
      <c r="C499" s="3">
        <f>+C497+D497+F497+G497</f>
        <v>51892</v>
      </c>
    </row>
    <row r="501" spans="1:12" x14ac:dyDescent="0.2">
      <c r="A501" s="4" t="s">
        <v>163</v>
      </c>
      <c r="B501" s="4"/>
      <c r="C501" s="4"/>
      <c r="D501" s="4"/>
      <c r="E501" s="4"/>
    </row>
    <row r="502" spans="1:12" x14ac:dyDescent="0.2">
      <c r="B502" s="4"/>
      <c r="C502" s="4"/>
      <c r="D502" s="4"/>
      <c r="E502" s="4"/>
    </row>
    <row r="503" spans="1:12" x14ac:dyDescent="0.2">
      <c r="A503" s="4"/>
      <c r="B503" s="16" t="s">
        <v>29</v>
      </c>
      <c r="C503" s="16" t="s">
        <v>29</v>
      </c>
      <c r="D503" s="16" t="s">
        <v>29</v>
      </c>
      <c r="E503" s="19"/>
      <c r="F503" s="19"/>
      <c r="G503" s="19"/>
      <c r="H503" s="16" t="s">
        <v>1</v>
      </c>
      <c r="I503" s="19"/>
    </row>
    <row r="504" spans="1:12" x14ac:dyDescent="0.2">
      <c r="A504" s="4" t="s">
        <v>0</v>
      </c>
      <c r="B504" s="17" t="s">
        <v>164</v>
      </c>
      <c r="C504" s="17" t="s">
        <v>164</v>
      </c>
      <c r="D504" s="17" t="s">
        <v>164</v>
      </c>
      <c r="E504" s="17" t="s">
        <v>77</v>
      </c>
      <c r="F504" s="17" t="s">
        <v>78</v>
      </c>
      <c r="G504" s="17" t="s">
        <v>79</v>
      </c>
      <c r="H504" s="17" t="s">
        <v>80</v>
      </c>
      <c r="I504" s="17" t="s">
        <v>2</v>
      </c>
    </row>
    <row r="505" spans="1:12" x14ac:dyDescent="0.2">
      <c r="A505" s="4"/>
      <c r="B505" s="11" t="s">
        <v>217</v>
      </c>
      <c r="C505" s="11" t="s">
        <v>219</v>
      </c>
      <c r="D505" s="11" t="s">
        <v>218</v>
      </c>
      <c r="E505" s="11"/>
      <c r="F505" s="11"/>
      <c r="G505" s="11"/>
      <c r="H505" s="11"/>
      <c r="I505" s="11"/>
    </row>
    <row r="506" spans="1:12" customFormat="1" x14ac:dyDescent="0.2">
      <c r="A506" s="1" t="s">
        <v>58</v>
      </c>
      <c r="B506" s="25">
        <v>4208</v>
      </c>
      <c r="C506" s="25">
        <v>764</v>
      </c>
      <c r="D506" s="25">
        <v>666</v>
      </c>
      <c r="E506" s="25">
        <v>2227</v>
      </c>
      <c r="F506" s="25">
        <v>1</v>
      </c>
      <c r="G506" s="25">
        <v>70</v>
      </c>
      <c r="H506" s="25">
        <f>SUM(E506:G506)</f>
        <v>2298</v>
      </c>
      <c r="I506" s="4">
        <f>SUM(B506:D506)+H506</f>
        <v>7936</v>
      </c>
    </row>
    <row r="507" spans="1:12" customFormat="1" ht="13.5" thickBot="1" x14ac:dyDescent="0.25">
      <c r="A507" s="1" t="s">
        <v>162</v>
      </c>
      <c r="B507" s="8">
        <v>50688</v>
      </c>
      <c r="C507" s="8">
        <v>8640</v>
      </c>
      <c r="D507" s="8">
        <v>9841</v>
      </c>
      <c r="E507" s="8">
        <v>17468</v>
      </c>
      <c r="F507" s="8">
        <v>0</v>
      </c>
      <c r="G507" s="8">
        <v>713</v>
      </c>
      <c r="H507" s="8">
        <f>SUM(E507:G507)</f>
        <v>18181</v>
      </c>
      <c r="I507" s="9">
        <f>SUM(B507:D507)+H507</f>
        <v>87350</v>
      </c>
    </row>
    <row r="508" spans="1:12" x14ac:dyDescent="0.2">
      <c r="A508" s="18" t="s">
        <v>2</v>
      </c>
      <c r="B508" s="4">
        <f>SUM(B506:B507)</f>
        <v>54896</v>
      </c>
      <c r="C508" s="4">
        <f t="shared" ref="C508:H508" si="24">SUM(C506:C507)</f>
        <v>9404</v>
      </c>
      <c r="D508" s="4">
        <f t="shared" si="24"/>
        <v>10507</v>
      </c>
      <c r="E508" s="4">
        <f t="shared" si="24"/>
        <v>19695</v>
      </c>
      <c r="F508" s="4">
        <f t="shared" si="24"/>
        <v>1</v>
      </c>
      <c r="G508" s="4">
        <f t="shared" si="24"/>
        <v>783</v>
      </c>
      <c r="H508" s="4">
        <f t="shared" si="24"/>
        <v>20479</v>
      </c>
      <c r="I508" s="4">
        <f>SUM(B508:D508)+H508</f>
        <v>95286</v>
      </c>
    </row>
    <row r="509" spans="1:12" x14ac:dyDescent="0.2">
      <c r="A509" s="4"/>
    </row>
    <row r="510" spans="1:12" x14ac:dyDescent="0.2">
      <c r="A510" s="3" t="s">
        <v>3</v>
      </c>
      <c r="B510" s="3">
        <f>+B508+C508+D508</f>
        <v>74807</v>
      </c>
    </row>
    <row r="512" spans="1:12" x14ac:dyDescent="0.2">
      <c r="A512" s="4" t="s">
        <v>165</v>
      </c>
      <c r="B512" s="4"/>
      <c r="C512" s="4"/>
      <c r="D512" s="4"/>
      <c r="E512" s="4"/>
      <c r="F512" s="4"/>
    </row>
    <row r="513" spans="1:9" x14ac:dyDescent="0.2">
      <c r="B513" s="4"/>
      <c r="C513" s="4"/>
      <c r="D513" s="4"/>
      <c r="E513" s="4"/>
      <c r="F513" s="4"/>
    </row>
    <row r="514" spans="1:9" x14ac:dyDescent="0.2">
      <c r="A514" s="4"/>
      <c r="B514" s="16" t="s">
        <v>166</v>
      </c>
      <c r="C514" s="16" t="s">
        <v>166</v>
      </c>
      <c r="D514" s="16" t="s">
        <v>166</v>
      </c>
      <c r="E514" s="19"/>
      <c r="F514" s="19"/>
      <c r="G514" s="19"/>
      <c r="H514" s="16" t="s">
        <v>1</v>
      </c>
      <c r="I514" s="19"/>
    </row>
    <row r="515" spans="1:9" x14ac:dyDescent="0.2">
      <c r="A515" s="4" t="s">
        <v>0</v>
      </c>
      <c r="B515" s="17" t="s">
        <v>167</v>
      </c>
      <c r="C515" s="17" t="s">
        <v>167</v>
      </c>
      <c r="D515" s="17" t="s">
        <v>167</v>
      </c>
      <c r="E515" s="17" t="s">
        <v>77</v>
      </c>
      <c r="F515" s="17" t="s">
        <v>78</v>
      </c>
      <c r="G515" s="17" t="s">
        <v>79</v>
      </c>
      <c r="H515" s="17" t="s">
        <v>80</v>
      </c>
      <c r="I515" s="17" t="s">
        <v>2</v>
      </c>
    </row>
    <row r="516" spans="1:9" x14ac:dyDescent="0.2">
      <c r="A516" s="4"/>
      <c r="B516" s="11" t="s">
        <v>217</v>
      </c>
      <c r="C516" s="11" t="s">
        <v>219</v>
      </c>
      <c r="D516" s="11" t="s">
        <v>218</v>
      </c>
      <c r="E516" s="11"/>
      <c r="F516" s="11"/>
      <c r="G516" s="11"/>
      <c r="H516" s="11"/>
      <c r="I516" s="11"/>
    </row>
    <row r="517" spans="1:9" x14ac:dyDescent="0.2">
      <c r="A517" s="4" t="s">
        <v>60</v>
      </c>
      <c r="B517" s="2">
        <v>7518</v>
      </c>
      <c r="C517" s="2">
        <v>818</v>
      </c>
      <c r="D517" s="2">
        <v>1100</v>
      </c>
      <c r="E517" s="2">
        <v>2488</v>
      </c>
      <c r="F517" s="2">
        <v>3</v>
      </c>
      <c r="G517" s="2">
        <v>56</v>
      </c>
      <c r="H517" s="2">
        <f t="shared" ref="H517:H524" si="25">SUM(E517:G517)</f>
        <v>2547</v>
      </c>
      <c r="I517" s="4">
        <f t="shared" ref="I517:I526" si="26">SUM(B517:D517)+H517</f>
        <v>11983</v>
      </c>
    </row>
    <row r="518" spans="1:9" x14ac:dyDescent="0.2">
      <c r="A518" s="4" t="s">
        <v>169</v>
      </c>
      <c r="B518" s="2">
        <v>9694</v>
      </c>
      <c r="C518" s="2">
        <v>1321</v>
      </c>
      <c r="D518" s="2">
        <v>1697</v>
      </c>
      <c r="E518" s="2">
        <v>3683</v>
      </c>
      <c r="F518" s="2">
        <v>1</v>
      </c>
      <c r="G518" s="2">
        <v>66</v>
      </c>
      <c r="H518" s="2">
        <f t="shared" si="25"/>
        <v>3750</v>
      </c>
      <c r="I518" s="4">
        <f t="shared" si="26"/>
        <v>16462</v>
      </c>
    </row>
    <row r="519" spans="1:9" x14ac:dyDescent="0.2">
      <c r="A519" s="4" t="s">
        <v>12</v>
      </c>
      <c r="B519" s="2">
        <v>6247</v>
      </c>
      <c r="C519" s="2">
        <v>1420</v>
      </c>
      <c r="D519" s="2">
        <v>952</v>
      </c>
      <c r="E519" s="2">
        <v>1382</v>
      </c>
      <c r="F519" s="2">
        <v>4</v>
      </c>
      <c r="G519" s="2">
        <v>38</v>
      </c>
      <c r="H519" s="2">
        <f t="shared" si="25"/>
        <v>1424</v>
      </c>
      <c r="I519" s="4">
        <f t="shared" si="26"/>
        <v>10043</v>
      </c>
    </row>
    <row r="520" spans="1:9" customFormat="1" x14ac:dyDescent="0.2">
      <c r="A520" s="1" t="s">
        <v>58</v>
      </c>
      <c r="B520" s="25">
        <v>2356</v>
      </c>
      <c r="C520" s="25">
        <v>369</v>
      </c>
      <c r="D520" s="25">
        <v>288</v>
      </c>
      <c r="E520" s="25">
        <v>941</v>
      </c>
      <c r="F520" s="25">
        <v>0</v>
      </c>
      <c r="G520" s="25">
        <v>7</v>
      </c>
      <c r="H520" s="25">
        <f>SUM(E520:G520)</f>
        <v>948</v>
      </c>
      <c r="I520" s="4">
        <f>SUM(B520:D520)+H520</f>
        <v>3961</v>
      </c>
    </row>
    <row r="521" spans="1:9" x14ac:dyDescent="0.2">
      <c r="A521" s="4" t="s">
        <v>168</v>
      </c>
      <c r="B521" s="2">
        <v>2446</v>
      </c>
      <c r="C521" s="2">
        <v>205</v>
      </c>
      <c r="D521" s="2">
        <v>289</v>
      </c>
      <c r="E521" s="2">
        <v>543</v>
      </c>
      <c r="F521" s="2">
        <v>1</v>
      </c>
      <c r="G521" s="2">
        <v>13</v>
      </c>
      <c r="H521" s="2">
        <f t="shared" si="25"/>
        <v>557</v>
      </c>
      <c r="I521" s="4">
        <f>SUM(B521:D521)+H521</f>
        <v>3497</v>
      </c>
    </row>
    <row r="522" spans="1:9" x14ac:dyDescent="0.2">
      <c r="A522" s="4" t="s">
        <v>52</v>
      </c>
      <c r="B522" s="2">
        <v>4742</v>
      </c>
      <c r="C522" s="2">
        <v>635</v>
      </c>
      <c r="D522" s="2">
        <v>700</v>
      </c>
      <c r="E522" s="2">
        <v>1544</v>
      </c>
      <c r="F522" s="2">
        <v>2</v>
      </c>
      <c r="G522" s="2">
        <v>26</v>
      </c>
      <c r="H522" s="2">
        <f t="shared" si="25"/>
        <v>1572</v>
      </c>
      <c r="I522" s="4">
        <f>SUM(B522:D522)+H522</f>
        <v>7649</v>
      </c>
    </row>
    <row r="523" spans="1:9" x14ac:dyDescent="0.2">
      <c r="A523" s="4" t="s">
        <v>342</v>
      </c>
      <c r="B523" s="2">
        <v>7971</v>
      </c>
      <c r="C523" s="2">
        <v>928</v>
      </c>
      <c r="D523" s="2">
        <v>1121</v>
      </c>
      <c r="E523" s="2">
        <v>2076</v>
      </c>
      <c r="F523" s="2">
        <v>22</v>
      </c>
      <c r="G523" s="2">
        <v>27</v>
      </c>
      <c r="H523" s="2">
        <f t="shared" si="25"/>
        <v>2125</v>
      </c>
      <c r="I523" s="4">
        <f>SUM(B523:D523)+H523</f>
        <v>12145</v>
      </c>
    </row>
    <row r="524" spans="1:9" x14ac:dyDescent="0.2">
      <c r="A524" s="4" t="s">
        <v>55</v>
      </c>
      <c r="B524" s="2">
        <v>3747</v>
      </c>
      <c r="C524" s="2">
        <v>504</v>
      </c>
      <c r="D524" s="2">
        <v>796</v>
      </c>
      <c r="E524" s="2">
        <v>3368</v>
      </c>
      <c r="F524" s="2">
        <v>2</v>
      </c>
      <c r="G524" s="2">
        <v>79</v>
      </c>
      <c r="H524" s="2">
        <f t="shared" si="25"/>
        <v>3449</v>
      </c>
      <c r="I524" s="4">
        <f t="shared" si="26"/>
        <v>8496</v>
      </c>
    </row>
    <row r="525" spans="1:9" customFormat="1" ht="13.5" thickBot="1" x14ac:dyDescent="0.25">
      <c r="A525" s="1" t="s">
        <v>142</v>
      </c>
      <c r="B525" s="8">
        <v>2146</v>
      </c>
      <c r="C525" s="8">
        <v>533</v>
      </c>
      <c r="D525" s="8">
        <v>614</v>
      </c>
      <c r="E525" s="8">
        <v>1929</v>
      </c>
      <c r="F525" s="8">
        <v>9</v>
      </c>
      <c r="G525" s="8">
        <v>22</v>
      </c>
      <c r="H525" s="8">
        <f t="shared" ref="H525" si="27">SUM(E525:G525)</f>
        <v>1960</v>
      </c>
      <c r="I525" s="9">
        <f t="shared" ref="I525" si="28">SUM(B525:D525)+H525</f>
        <v>5253</v>
      </c>
    </row>
    <row r="526" spans="1:9" x14ac:dyDescent="0.2">
      <c r="A526" s="18" t="s">
        <v>2</v>
      </c>
      <c r="B526" s="4">
        <f>SUM(B517:B525)</f>
        <v>46867</v>
      </c>
      <c r="C526" s="4">
        <f t="shared" ref="C526:H526" si="29">SUM(C517:C525)</f>
        <v>6733</v>
      </c>
      <c r="D526" s="4">
        <f t="shared" si="29"/>
        <v>7557</v>
      </c>
      <c r="E526" s="4">
        <f t="shared" si="29"/>
        <v>17954</v>
      </c>
      <c r="F526" s="4">
        <f t="shared" si="29"/>
        <v>44</v>
      </c>
      <c r="G526" s="4">
        <f t="shared" si="29"/>
        <v>334</v>
      </c>
      <c r="H526" s="4">
        <f t="shared" si="29"/>
        <v>18332</v>
      </c>
      <c r="I526" s="4">
        <f t="shared" si="26"/>
        <v>79489</v>
      </c>
    </row>
    <row r="527" spans="1:9" x14ac:dyDescent="0.2">
      <c r="A527" s="4"/>
    </row>
    <row r="528" spans="1:9" x14ac:dyDescent="0.2">
      <c r="A528" s="3" t="s">
        <v>3</v>
      </c>
      <c r="B528" s="3">
        <f>+B526+C526+D526</f>
        <v>61157</v>
      </c>
    </row>
    <row r="530" spans="1:11" x14ac:dyDescent="0.2">
      <c r="A530" s="4" t="s">
        <v>170</v>
      </c>
      <c r="B530" s="4"/>
      <c r="C530" s="4"/>
      <c r="D530" s="4"/>
    </row>
    <row r="531" spans="1:11" x14ac:dyDescent="0.2">
      <c r="B531" s="4"/>
      <c r="C531" s="4"/>
      <c r="D531" s="4"/>
    </row>
    <row r="532" spans="1:11" x14ac:dyDescent="0.2">
      <c r="A532" s="4"/>
      <c r="B532" s="16" t="s">
        <v>347</v>
      </c>
      <c r="C532" s="16" t="s">
        <v>171</v>
      </c>
      <c r="D532" s="16" t="s">
        <v>171</v>
      </c>
      <c r="E532" s="16" t="s">
        <v>347</v>
      </c>
      <c r="F532" s="16" t="s">
        <v>171</v>
      </c>
      <c r="G532" s="19"/>
      <c r="H532" s="19"/>
      <c r="I532" s="19"/>
      <c r="J532" s="16" t="s">
        <v>1</v>
      </c>
      <c r="K532" s="19"/>
    </row>
    <row r="533" spans="1:11" x14ac:dyDescent="0.2">
      <c r="A533" s="4" t="s">
        <v>0</v>
      </c>
      <c r="B533" s="17" t="s">
        <v>348</v>
      </c>
      <c r="C533" s="17" t="s">
        <v>172</v>
      </c>
      <c r="D533" s="17" t="s">
        <v>172</v>
      </c>
      <c r="E533" s="17" t="s">
        <v>348</v>
      </c>
      <c r="F533" s="17" t="s">
        <v>172</v>
      </c>
      <c r="G533" s="17" t="s">
        <v>77</v>
      </c>
      <c r="H533" s="17" t="s">
        <v>78</v>
      </c>
      <c r="I533" s="17" t="s">
        <v>79</v>
      </c>
      <c r="J533" s="17" t="s">
        <v>80</v>
      </c>
      <c r="K533" s="17" t="s">
        <v>2</v>
      </c>
    </row>
    <row r="534" spans="1:11" x14ac:dyDescent="0.2">
      <c r="A534" s="4"/>
      <c r="B534" s="11" t="s">
        <v>222</v>
      </c>
      <c r="C534" s="11" t="s">
        <v>217</v>
      </c>
      <c r="D534" s="11" t="s">
        <v>219</v>
      </c>
      <c r="E534" s="11" t="s">
        <v>220</v>
      </c>
      <c r="F534" s="11" t="s">
        <v>218</v>
      </c>
      <c r="G534" s="11"/>
      <c r="H534" s="11"/>
      <c r="I534" s="11"/>
      <c r="J534" s="11"/>
      <c r="K534" s="11"/>
    </row>
    <row r="535" spans="1:11" x14ac:dyDescent="0.2">
      <c r="A535" s="4" t="s">
        <v>173</v>
      </c>
      <c r="B535" s="2">
        <v>18066</v>
      </c>
      <c r="C535" s="2">
        <v>25884</v>
      </c>
      <c r="D535" s="2">
        <v>2554</v>
      </c>
      <c r="E535" s="2">
        <v>2943</v>
      </c>
      <c r="F535" s="2">
        <v>1656</v>
      </c>
      <c r="G535" s="2">
        <v>2046</v>
      </c>
      <c r="H535" s="2">
        <v>22</v>
      </c>
      <c r="I535" s="2">
        <v>179</v>
      </c>
      <c r="J535" s="2">
        <f>SUM(G535:I535)</f>
        <v>2247</v>
      </c>
      <c r="K535" s="4">
        <f>SUM(B535:F535)+J535</f>
        <v>53350</v>
      </c>
    </row>
    <row r="536" spans="1:11" x14ac:dyDescent="0.2">
      <c r="A536" s="4" t="s">
        <v>174</v>
      </c>
      <c r="B536" s="2">
        <v>3507</v>
      </c>
      <c r="C536" s="2">
        <v>8062</v>
      </c>
      <c r="D536" s="2">
        <v>890</v>
      </c>
      <c r="E536" s="2">
        <v>557</v>
      </c>
      <c r="F536" s="2">
        <v>346</v>
      </c>
      <c r="G536" s="2">
        <v>505</v>
      </c>
      <c r="H536" s="2">
        <v>17</v>
      </c>
      <c r="I536" s="2">
        <v>46</v>
      </c>
      <c r="J536" s="2">
        <f>SUM(G536:I536)</f>
        <v>568</v>
      </c>
      <c r="K536" s="4">
        <f>SUM(B536:F536)+J536</f>
        <v>13930</v>
      </c>
    </row>
    <row r="537" spans="1:11" x14ac:dyDescent="0.2">
      <c r="A537" s="4" t="s">
        <v>168</v>
      </c>
      <c r="B537" s="2">
        <v>2229</v>
      </c>
      <c r="C537" s="2">
        <v>5128</v>
      </c>
      <c r="D537" s="2">
        <v>420</v>
      </c>
      <c r="E537" s="2">
        <v>418</v>
      </c>
      <c r="F537" s="2">
        <v>278</v>
      </c>
      <c r="G537" s="2">
        <v>273</v>
      </c>
      <c r="H537" s="2">
        <v>6</v>
      </c>
      <c r="I537" s="2">
        <v>19</v>
      </c>
      <c r="J537" s="2">
        <f>SUM(G537:I537)</f>
        <v>298</v>
      </c>
      <c r="K537" s="4">
        <f>SUM(B537:F537)+J537</f>
        <v>8771</v>
      </c>
    </row>
    <row r="538" spans="1:11" ht="13.5" thickBot="1" x14ac:dyDescent="0.25">
      <c r="A538" s="4" t="s">
        <v>52</v>
      </c>
      <c r="B538" s="8">
        <v>222</v>
      </c>
      <c r="C538" s="8">
        <v>768</v>
      </c>
      <c r="D538" s="8">
        <v>51</v>
      </c>
      <c r="E538" s="8">
        <v>38</v>
      </c>
      <c r="F538" s="8">
        <v>33</v>
      </c>
      <c r="G538" s="8">
        <v>48</v>
      </c>
      <c r="H538" s="8">
        <v>0</v>
      </c>
      <c r="I538" s="8">
        <v>1</v>
      </c>
      <c r="J538" s="8">
        <f>SUM(G538:I538)</f>
        <v>49</v>
      </c>
      <c r="K538" s="9">
        <f>SUM(B538:F538)+J538</f>
        <v>1161</v>
      </c>
    </row>
    <row r="539" spans="1:11" x14ac:dyDescent="0.2">
      <c r="A539" s="18" t="s">
        <v>2</v>
      </c>
      <c r="B539" s="4">
        <f t="shared" ref="B539:J539" si="30">SUM(B535:B538)</f>
        <v>24024</v>
      </c>
      <c r="C539" s="4">
        <f t="shared" si="30"/>
        <v>39842</v>
      </c>
      <c r="D539" s="4">
        <f t="shared" si="30"/>
        <v>3915</v>
      </c>
      <c r="E539" s="4">
        <f t="shared" si="30"/>
        <v>3956</v>
      </c>
      <c r="F539" s="4">
        <f t="shared" si="30"/>
        <v>2313</v>
      </c>
      <c r="G539" s="4">
        <f t="shared" si="30"/>
        <v>2872</v>
      </c>
      <c r="H539" s="4">
        <f t="shared" si="30"/>
        <v>45</v>
      </c>
      <c r="I539" s="4">
        <f t="shared" si="30"/>
        <v>245</v>
      </c>
      <c r="J539" s="4">
        <f t="shared" si="30"/>
        <v>3162</v>
      </c>
      <c r="K539" s="4">
        <f>SUM(B539:F539)+J539</f>
        <v>77212</v>
      </c>
    </row>
    <row r="540" spans="1:11" x14ac:dyDescent="0.2">
      <c r="A540" s="4"/>
    </row>
    <row r="541" spans="1:11" x14ac:dyDescent="0.2">
      <c r="A541" s="3" t="s">
        <v>3</v>
      </c>
      <c r="B541" s="3">
        <f>+B539+E539</f>
        <v>27980</v>
      </c>
      <c r="C541" s="3">
        <f>+C539+D539+F539</f>
        <v>46070</v>
      </c>
    </row>
    <row r="543" spans="1:11" x14ac:dyDescent="0.2">
      <c r="A543" s="4" t="s">
        <v>175</v>
      </c>
      <c r="B543" s="4"/>
      <c r="C543" s="4"/>
      <c r="D543" s="4"/>
      <c r="E543" s="4"/>
    </row>
    <row r="544" spans="1:11" x14ac:dyDescent="0.2">
      <c r="B544" s="4"/>
      <c r="C544" s="4"/>
      <c r="D544" s="4"/>
      <c r="E544" s="4"/>
    </row>
    <row r="545" spans="1:9" x14ac:dyDescent="0.2">
      <c r="A545" s="4"/>
      <c r="B545" s="16" t="s">
        <v>161</v>
      </c>
      <c r="C545" s="16" t="s">
        <v>161</v>
      </c>
      <c r="D545" s="19"/>
      <c r="E545" s="19"/>
      <c r="F545" s="19"/>
      <c r="G545" s="16" t="s">
        <v>1</v>
      </c>
      <c r="H545" s="19"/>
    </row>
    <row r="546" spans="1:9" x14ac:dyDescent="0.2">
      <c r="A546" s="4" t="s">
        <v>0</v>
      </c>
      <c r="B546" s="17" t="s">
        <v>349</v>
      </c>
      <c r="C546" s="17" t="s">
        <v>349</v>
      </c>
      <c r="D546" s="17" t="s">
        <v>77</v>
      </c>
      <c r="E546" s="17" t="s">
        <v>78</v>
      </c>
      <c r="F546" s="17" t="s">
        <v>79</v>
      </c>
      <c r="G546" s="17" t="s">
        <v>80</v>
      </c>
      <c r="H546" s="17" t="s">
        <v>2</v>
      </c>
    </row>
    <row r="547" spans="1:9" x14ac:dyDescent="0.2">
      <c r="A547" s="4"/>
      <c r="B547" s="11" t="s">
        <v>222</v>
      </c>
      <c r="C547" s="11" t="s">
        <v>218</v>
      </c>
      <c r="D547" s="11"/>
      <c r="E547" s="11"/>
      <c r="F547" s="11"/>
      <c r="G547" s="11"/>
      <c r="H547" s="11"/>
    </row>
    <row r="548" spans="1:9" x14ac:dyDescent="0.2">
      <c r="A548" s="4" t="s">
        <v>57</v>
      </c>
      <c r="B548" s="2">
        <v>8856</v>
      </c>
      <c r="C548" s="2">
        <v>2917</v>
      </c>
      <c r="D548" s="2">
        <v>6825</v>
      </c>
      <c r="E548" s="2">
        <v>1</v>
      </c>
      <c r="F548" s="2">
        <v>172</v>
      </c>
      <c r="G548" s="2">
        <f>SUM(D548:F548)</f>
        <v>6998</v>
      </c>
      <c r="H548" s="4">
        <f>SUM(B548:C548)+G548</f>
        <v>18771</v>
      </c>
    </row>
    <row r="549" spans="1:9" x14ac:dyDescent="0.2">
      <c r="A549" s="4" t="s">
        <v>56</v>
      </c>
      <c r="B549" s="2">
        <v>1505</v>
      </c>
      <c r="C549" s="2">
        <v>508</v>
      </c>
      <c r="D549" s="2">
        <v>1023</v>
      </c>
      <c r="E549" s="2">
        <v>0</v>
      </c>
      <c r="F549" s="2">
        <v>14</v>
      </c>
      <c r="G549" s="2">
        <f>SUM(D549:F549)</f>
        <v>1037</v>
      </c>
      <c r="H549" s="4">
        <f>SUM(B549:C549)+G549</f>
        <v>3050</v>
      </c>
    </row>
    <row r="550" spans="1:9" customFormat="1" ht="13.5" thickBot="1" x14ac:dyDescent="0.25">
      <c r="A550" s="1" t="s">
        <v>162</v>
      </c>
      <c r="B550" s="8">
        <v>31428</v>
      </c>
      <c r="C550" s="8">
        <v>5838</v>
      </c>
      <c r="D550" s="8">
        <v>12209</v>
      </c>
      <c r="E550" s="8">
        <v>0</v>
      </c>
      <c r="F550" s="8">
        <v>473</v>
      </c>
      <c r="G550" s="8">
        <f>SUM(D550:F550)</f>
        <v>12682</v>
      </c>
      <c r="H550" s="9">
        <f>SUM(B550:C550)+G550</f>
        <v>49948</v>
      </c>
    </row>
    <row r="551" spans="1:9" x14ac:dyDescent="0.2">
      <c r="A551" s="18" t="s">
        <v>2</v>
      </c>
      <c r="B551" s="4">
        <f t="shared" ref="B551:G551" si="31">SUM(B548:B550)</f>
        <v>41789</v>
      </c>
      <c r="C551" s="4">
        <f t="shared" si="31"/>
        <v>9263</v>
      </c>
      <c r="D551" s="4">
        <f t="shared" si="31"/>
        <v>20057</v>
      </c>
      <c r="E551" s="4">
        <f t="shared" si="31"/>
        <v>1</v>
      </c>
      <c r="F551" s="4">
        <f t="shared" si="31"/>
        <v>659</v>
      </c>
      <c r="G551" s="4">
        <f t="shared" si="31"/>
        <v>20717</v>
      </c>
      <c r="H551" s="4">
        <f>SUM(B551:C551)+G551</f>
        <v>71769</v>
      </c>
    </row>
    <row r="552" spans="1:9" x14ac:dyDescent="0.2">
      <c r="A552" s="4"/>
    </row>
    <row r="553" spans="1:9" x14ac:dyDescent="0.2">
      <c r="A553" s="3" t="s">
        <v>3</v>
      </c>
      <c r="B553" s="3">
        <f>+B551+C551</f>
        <v>51052</v>
      </c>
    </row>
    <row r="555" spans="1:9" x14ac:dyDescent="0.2">
      <c r="A555" s="4" t="s">
        <v>178</v>
      </c>
      <c r="B555" s="4"/>
      <c r="C555" s="4"/>
      <c r="D555" s="4"/>
      <c r="E555" s="4"/>
      <c r="F555" s="4"/>
      <c r="G555" s="4"/>
    </row>
    <row r="556" spans="1:9" x14ac:dyDescent="0.2">
      <c r="B556" s="4"/>
      <c r="C556" s="4"/>
      <c r="D556" s="4"/>
      <c r="E556" s="4"/>
      <c r="F556" s="4"/>
      <c r="G556" s="4"/>
    </row>
    <row r="557" spans="1:9" x14ac:dyDescent="0.2">
      <c r="A557" s="4"/>
      <c r="B557" s="16" t="s">
        <v>176</v>
      </c>
      <c r="C557" s="16" t="s">
        <v>176</v>
      </c>
      <c r="D557" s="16" t="s">
        <v>176</v>
      </c>
      <c r="E557" s="19"/>
      <c r="F557" s="19"/>
      <c r="G557" s="19"/>
      <c r="H557" s="16" t="s">
        <v>1</v>
      </c>
      <c r="I557" s="19"/>
    </row>
    <row r="558" spans="1:9" x14ac:dyDescent="0.2">
      <c r="A558" s="4" t="s">
        <v>0</v>
      </c>
      <c r="B558" s="17" t="s">
        <v>177</v>
      </c>
      <c r="C558" s="17" t="s">
        <v>177</v>
      </c>
      <c r="D558" s="17" t="s">
        <v>177</v>
      </c>
      <c r="E558" s="17" t="s">
        <v>77</v>
      </c>
      <c r="F558" s="17" t="s">
        <v>78</v>
      </c>
      <c r="G558" s="17" t="s">
        <v>79</v>
      </c>
      <c r="H558" s="17" t="s">
        <v>80</v>
      </c>
      <c r="I558" s="17" t="s">
        <v>2</v>
      </c>
    </row>
    <row r="559" spans="1:9" x14ac:dyDescent="0.2">
      <c r="A559" s="4"/>
      <c r="B559" s="11" t="s">
        <v>217</v>
      </c>
      <c r="C559" s="11" t="s">
        <v>219</v>
      </c>
      <c r="D559" s="11" t="s">
        <v>218</v>
      </c>
      <c r="E559" s="11"/>
      <c r="F559" s="11"/>
      <c r="G559" s="11"/>
      <c r="H559" s="11"/>
      <c r="I559" s="11"/>
    </row>
    <row r="560" spans="1:9" x14ac:dyDescent="0.2">
      <c r="A560" s="4" t="s">
        <v>25</v>
      </c>
      <c r="B560" s="2">
        <v>6064</v>
      </c>
      <c r="C560" s="2">
        <v>849</v>
      </c>
      <c r="D560" s="2">
        <v>864</v>
      </c>
      <c r="E560" s="2">
        <v>1500</v>
      </c>
      <c r="F560" s="2">
        <v>2</v>
      </c>
      <c r="G560" s="2">
        <v>52</v>
      </c>
      <c r="H560" s="2">
        <f t="shared" ref="H560:H565" si="32">SUM(E560:G560)</f>
        <v>1554</v>
      </c>
      <c r="I560" s="4">
        <f t="shared" ref="I560:I566" si="33">SUM(B560:D560)+H560</f>
        <v>9331</v>
      </c>
    </row>
    <row r="561" spans="1:12" x14ac:dyDescent="0.2">
      <c r="A561" s="4" t="s">
        <v>27</v>
      </c>
      <c r="B561" s="2">
        <v>16343</v>
      </c>
      <c r="C561" s="2">
        <v>3576</v>
      </c>
      <c r="D561" s="2">
        <v>1845</v>
      </c>
      <c r="E561" s="2">
        <v>3742</v>
      </c>
      <c r="F561" s="2">
        <v>3</v>
      </c>
      <c r="G561" s="2">
        <v>77</v>
      </c>
      <c r="H561" s="2">
        <f t="shared" si="32"/>
        <v>3822</v>
      </c>
      <c r="I561" s="4">
        <f t="shared" si="33"/>
        <v>25586</v>
      </c>
    </row>
    <row r="562" spans="1:12" customFormat="1" x14ac:dyDescent="0.2">
      <c r="A562" s="1" t="s">
        <v>58</v>
      </c>
      <c r="B562" s="25">
        <v>5822</v>
      </c>
      <c r="C562" s="25">
        <v>1070</v>
      </c>
      <c r="D562" s="25">
        <v>776</v>
      </c>
      <c r="E562" s="25">
        <v>2218</v>
      </c>
      <c r="F562" s="25">
        <v>0</v>
      </c>
      <c r="G562" s="25">
        <v>35</v>
      </c>
      <c r="H562" s="25">
        <f t="shared" ref="H562" si="34">SUM(E562:G562)</f>
        <v>2253</v>
      </c>
      <c r="I562" s="4">
        <f t="shared" ref="I562" si="35">SUM(B562:D562)+H562</f>
        <v>9921</v>
      </c>
    </row>
    <row r="563" spans="1:12" x14ac:dyDescent="0.2">
      <c r="A563" s="4" t="s">
        <v>61</v>
      </c>
      <c r="B563" s="2">
        <v>8369</v>
      </c>
      <c r="C563" s="2">
        <v>1901</v>
      </c>
      <c r="D563" s="2">
        <v>1522</v>
      </c>
      <c r="E563" s="2">
        <v>2704</v>
      </c>
      <c r="F563" s="2">
        <v>6</v>
      </c>
      <c r="G563" s="2">
        <v>60</v>
      </c>
      <c r="H563" s="2">
        <f t="shared" si="32"/>
        <v>2770</v>
      </c>
      <c r="I563" s="4">
        <f t="shared" si="33"/>
        <v>14562</v>
      </c>
    </row>
    <row r="564" spans="1:12" customFormat="1" x14ac:dyDescent="0.2">
      <c r="A564" s="1" t="s">
        <v>59</v>
      </c>
      <c r="B564" s="2">
        <v>12809</v>
      </c>
      <c r="C564" s="2">
        <v>2241</v>
      </c>
      <c r="D564" s="2">
        <v>1773</v>
      </c>
      <c r="E564" s="2">
        <v>4020</v>
      </c>
      <c r="F564" s="2">
        <v>2</v>
      </c>
      <c r="G564" s="2">
        <v>101</v>
      </c>
      <c r="H564" s="2">
        <f t="shared" ref="H564" si="36">SUM(E564:G564)</f>
        <v>4123</v>
      </c>
      <c r="I564" s="4">
        <f t="shared" ref="I564" si="37">SUM(B564:D564)+H564</f>
        <v>20946</v>
      </c>
    </row>
    <row r="565" spans="1:12" ht="13.5" thickBot="1" x14ac:dyDescent="0.25">
      <c r="A565" s="4" t="s">
        <v>55</v>
      </c>
      <c r="B565" s="8">
        <v>1560</v>
      </c>
      <c r="C565" s="8">
        <v>180</v>
      </c>
      <c r="D565" s="8">
        <v>309</v>
      </c>
      <c r="E565" s="8">
        <v>1427</v>
      </c>
      <c r="F565" s="8">
        <v>0</v>
      </c>
      <c r="G565" s="8">
        <v>27</v>
      </c>
      <c r="H565" s="8">
        <f t="shared" si="32"/>
        <v>1454</v>
      </c>
      <c r="I565" s="9">
        <f t="shared" si="33"/>
        <v>3503</v>
      </c>
    </row>
    <row r="566" spans="1:12" x14ac:dyDescent="0.2">
      <c r="A566" s="18" t="s">
        <v>2</v>
      </c>
      <c r="B566" s="4">
        <f>SUM(B560:B565)</f>
        <v>50967</v>
      </c>
      <c r="C566" s="4">
        <f t="shared" ref="C566:H566" si="38">SUM(C560:C565)</f>
        <v>9817</v>
      </c>
      <c r="D566" s="4">
        <f t="shared" si="38"/>
        <v>7089</v>
      </c>
      <c r="E566" s="4">
        <f t="shared" si="38"/>
        <v>15611</v>
      </c>
      <c r="F566" s="4">
        <f t="shared" si="38"/>
        <v>13</v>
      </c>
      <c r="G566" s="4">
        <f t="shared" si="38"/>
        <v>352</v>
      </c>
      <c r="H566" s="4">
        <f t="shared" si="38"/>
        <v>15976</v>
      </c>
      <c r="I566" s="4">
        <f t="shared" si="33"/>
        <v>83849</v>
      </c>
    </row>
    <row r="567" spans="1:12" x14ac:dyDescent="0.2">
      <c r="A567" s="4"/>
    </row>
    <row r="568" spans="1:12" x14ac:dyDescent="0.2">
      <c r="A568" s="3" t="s">
        <v>3</v>
      </c>
      <c r="B568" s="3">
        <f>+B566+C566+D566</f>
        <v>67873</v>
      </c>
    </row>
    <row r="570" spans="1:12" x14ac:dyDescent="0.2">
      <c r="A570" s="4" t="s">
        <v>179</v>
      </c>
      <c r="B570" s="4"/>
      <c r="C570" s="4"/>
      <c r="D570" s="4"/>
      <c r="E570" s="4"/>
      <c r="F570" s="4"/>
    </row>
    <row r="571" spans="1:12" x14ac:dyDescent="0.2">
      <c r="B571" s="4"/>
      <c r="C571" s="4"/>
      <c r="D571" s="4"/>
      <c r="E571" s="4"/>
      <c r="F571" s="4"/>
    </row>
    <row r="572" spans="1:12" x14ac:dyDescent="0.2">
      <c r="A572" s="4"/>
      <c r="B572" s="16" t="s">
        <v>350</v>
      </c>
      <c r="C572" s="16" t="s">
        <v>352</v>
      </c>
      <c r="D572" s="16" t="s">
        <v>352</v>
      </c>
      <c r="E572" s="16" t="s">
        <v>350</v>
      </c>
      <c r="F572" s="16" t="s">
        <v>352</v>
      </c>
      <c r="G572" s="16" t="s">
        <v>352</v>
      </c>
      <c r="H572" s="19"/>
      <c r="I572" s="19"/>
      <c r="J572" s="19"/>
      <c r="K572" s="16" t="s">
        <v>1</v>
      </c>
      <c r="L572" s="19"/>
    </row>
    <row r="573" spans="1:12" x14ac:dyDescent="0.2">
      <c r="A573" s="4" t="s">
        <v>0</v>
      </c>
      <c r="B573" s="17" t="s">
        <v>351</v>
      </c>
      <c r="C573" s="17" t="s">
        <v>353</v>
      </c>
      <c r="D573" s="17" t="s">
        <v>353</v>
      </c>
      <c r="E573" s="17" t="s">
        <v>351</v>
      </c>
      <c r="F573" s="17" t="s">
        <v>353</v>
      </c>
      <c r="G573" s="17" t="s">
        <v>353</v>
      </c>
      <c r="H573" s="17" t="s">
        <v>77</v>
      </c>
      <c r="I573" s="17" t="s">
        <v>78</v>
      </c>
      <c r="J573" s="17" t="s">
        <v>79</v>
      </c>
      <c r="K573" s="17" t="s">
        <v>80</v>
      </c>
      <c r="L573" s="17" t="s">
        <v>2</v>
      </c>
    </row>
    <row r="574" spans="1:12" x14ac:dyDescent="0.2">
      <c r="A574" s="4"/>
      <c r="B574" s="11" t="s">
        <v>222</v>
      </c>
      <c r="C574" s="11" t="s">
        <v>217</v>
      </c>
      <c r="D574" s="11" t="s">
        <v>219</v>
      </c>
      <c r="E574" s="11" t="s">
        <v>220</v>
      </c>
      <c r="F574" s="11" t="s">
        <v>218</v>
      </c>
      <c r="G574" s="11" t="s">
        <v>254</v>
      </c>
      <c r="H574" s="11"/>
      <c r="I574" s="11"/>
      <c r="J574" s="11"/>
      <c r="K574" s="11"/>
      <c r="L574" s="11"/>
    </row>
    <row r="575" spans="1:12" x14ac:dyDescent="0.2">
      <c r="A575" s="4" t="s">
        <v>61</v>
      </c>
      <c r="B575" s="2">
        <v>32130</v>
      </c>
      <c r="C575" s="2">
        <v>36222</v>
      </c>
      <c r="D575" s="2">
        <v>6689</v>
      </c>
      <c r="E575" s="2">
        <v>3567</v>
      </c>
      <c r="F575" s="2">
        <v>2285</v>
      </c>
      <c r="G575" s="2">
        <v>869</v>
      </c>
      <c r="H575" s="2">
        <v>1117</v>
      </c>
      <c r="I575" s="2">
        <v>135</v>
      </c>
      <c r="J575" s="2">
        <v>77</v>
      </c>
      <c r="K575" s="2">
        <f>SUM(H575:J575)</f>
        <v>1329</v>
      </c>
      <c r="L575" s="4">
        <f>SUM(B575:G575)+K575</f>
        <v>83091</v>
      </c>
    </row>
    <row r="576" spans="1:12" customFormat="1" ht="13.5" thickBot="1" x14ac:dyDescent="0.25">
      <c r="A576" s="1" t="s">
        <v>59</v>
      </c>
      <c r="B576" s="8">
        <v>2647</v>
      </c>
      <c r="C576" s="8">
        <v>7048</v>
      </c>
      <c r="D576" s="8">
        <v>1254</v>
      </c>
      <c r="E576" s="8">
        <v>280</v>
      </c>
      <c r="F576" s="8">
        <v>355</v>
      </c>
      <c r="G576" s="8">
        <v>152</v>
      </c>
      <c r="H576" s="8">
        <v>155</v>
      </c>
      <c r="I576" s="8">
        <v>4</v>
      </c>
      <c r="J576" s="8">
        <v>3</v>
      </c>
      <c r="K576" s="8">
        <f>SUM(H576:J576)</f>
        <v>162</v>
      </c>
      <c r="L576" s="9">
        <f>SUM(B576:G576)+K576</f>
        <v>11898</v>
      </c>
    </row>
    <row r="577" spans="1:12" x14ac:dyDescent="0.2">
      <c r="A577" s="18" t="s">
        <v>2</v>
      </c>
      <c r="B577" s="4">
        <f t="shared" ref="B577:H577" si="39">SUM(B575:B576)</f>
        <v>34777</v>
      </c>
      <c r="C577" s="4">
        <f t="shared" si="39"/>
        <v>43270</v>
      </c>
      <c r="D577" s="4">
        <f t="shared" si="39"/>
        <v>7943</v>
      </c>
      <c r="E577" s="4">
        <f t="shared" si="39"/>
        <v>3847</v>
      </c>
      <c r="F577" s="4">
        <f t="shared" si="39"/>
        <v>2640</v>
      </c>
      <c r="G577" s="4">
        <f t="shared" si="39"/>
        <v>1021</v>
      </c>
      <c r="H577" s="4">
        <f t="shared" si="39"/>
        <v>1272</v>
      </c>
      <c r="I577" s="4">
        <f>SUM(I575:I576)</f>
        <v>139</v>
      </c>
      <c r="J577" s="4">
        <f>SUM(J575:J576)</f>
        <v>80</v>
      </c>
      <c r="K577" s="4">
        <f>SUM(K575:K576)</f>
        <v>1491</v>
      </c>
      <c r="L577" s="4">
        <f>SUM(B577:G577)+K577</f>
        <v>94989</v>
      </c>
    </row>
    <row r="578" spans="1:12" x14ac:dyDescent="0.2">
      <c r="A578" s="4"/>
    </row>
    <row r="579" spans="1:12" x14ac:dyDescent="0.2">
      <c r="A579" s="3" t="s">
        <v>3</v>
      </c>
      <c r="B579" s="3">
        <f>+B577+E577</f>
        <v>38624</v>
      </c>
      <c r="C579" s="3">
        <f>+C577+D577+F577+G577</f>
        <v>54874</v>
      </c>
    </row>
    <row r="581" spans="1:12" x14ac:dyDescent="0.2">
      <c r="A581" s="4" t="s">
        <v>180</v>
      </c>
      <c r="B581" s="4"/>
      <c r="C581" s="4"/>
      <c r="D581" s="4"/>
      <c r="E581" s="4"/>
      <c r="F581" s="4"/>
    </row>
    <row r="582" spans="1:12" x14ac:dyDescent="0.2">
      <c r="B582" s="4"/>
      <c r="C582" s="4"/>
      <c r="D582" s="4"/>
      <c r="E582" s="4"/>
      <c r="F582" s="4"/>
    </row>
    <row r="583" spans="1:12" x14ac:dyDescent="0.2">
      <c r="A583" s="4"/>
      <c r="B583" s="16" t="s">
        <v>181</v>
      </c>
      <c r="C583" s="16" t="s">
        <v>181</v>
      </c>
      <c r="D583" s="16" t="s">
        <v>181</v>
      </c>
      <c r="E583" s="19"/>
      <c r="F583" s="19"/>
      <c r="G583" s="19"/>
      <c r="H583" s="16" t="s">
        <v>1</v>
      </c>
      <c r="I583" s="19"/>
    </row>
    <row r="584" spans="1:12" x14ac:dyDescent="0.2">
      <c r="A584" s="4" t="s">
        <v>0</v>
      </c>
      <c r="B584" s="17" t="s">
        <v>182</v>
      </c>
      <c r="C584" s="17" t="s">
        <v>182</v>
      </c>
      <c r="D584" s="17" t="s">
        <v>182</v>
      </c>
      <c r="E584" s="17" t="s">
        <v>77</v>
      </c>
      <c r="F584" s="17" t="s">
        <v>78</v>
      </c>
      <c r="G584" s="17" t="s">
        <v>79</v>
      </c>
      <c r="H584" s="17" t="s">
        <v>80</v>
      </c>
      <c r="I584" s="17" t="s">
        <v>2</v>
      </c>
    </row>
    <row r="585" spans="1:12" x14ac:dyDescent="0.2">
      <c r="A585" s="4"/>
      <c r="B585" s="11" t="s">
        <v>217</v>
      </c>
      <c r="C585" s="11" t="s">
        <v>219</v>
      </c>
      <c r="D585" s="11" t="s">
        <v>218</v>
      </c>
      <c r="E585" s="11"/>
      <c r="F585" s="11"/>
      <c r="G585" s="11"/>
      <c r="H585" s="11"/>
      <c r="I585" s="11"/>
    </row>
    <row r="586" spans="1:12" x14ac:dyDescent="0.2">
      <c r="A586" s="4" t="s">
        <v>61</v>
      </c>
      <c r="B586" s="2">
        <v>36330</v>
      </c>
      <c r="C586" s="2">
        <v>8115</v>
      </c>
      <c r="D586" s="2">
        <v>7370</v>
      </c>
      <c r="E586" s="2">
        <v>16543</v>
      </c>
      <c r="F586" s="2">
        <v>82</v>
      </c>
      <c r="G586" s="2">
        <v>454</v>
      </c>
      <c r="H586" s="2">
        <f>SUM(E586:G586)</f>
        <v>17079</v>
      </c>
      <c r="I586" s="4">
        <f>SUM(B586:D586)+H586</f>
        <v>68894</v>
      </c>
    </row>
    <row r="587" spans="1:12" x14ac:dyDescent="0.2">
      <c r="A587" s="4"/>
    </row>
    <row r="588" spans="1:12" x14ac:dyDescent="0.2">
      <c r="A588" s="3" t="s">
        <v>3</v>
      </c>
      <c r="B588" s="3">
        <f>+B586+C586+D586</f>
        <v>51815</v>
      </c>
    </row>
    <row r="590" spans="1:12" x14ac:dyDescent="0.2">
      <c r="A590" s="4" t="s">
        <v>183</v>
      </c>
      <c r="B590" s="4"/>
      <c r="C590" s="4"/>
      <c r="D590" s="4"/>
      <c r="E590" s="4"/>
    </row>
    <row r="591" spans="1:12" x14ac:dyDescent="0.2">
      <c r="B591" s="4"/>
      <c r="C591" s="4"/>
      <c r="D591" s="4"/>
      <c r="E591" s="4"/>
    </row>
    <row r="592" spans="1:12" x14ac:dyDescent="0.2">
      <c r="A592" s="4"/>
      <c r="B592" s="16" t="s">
        <v>184</v>
      </c>
      <c r="C592" s="16" t="s">
        <v>184</v>
      </c>
      <c r="D592" s="16" t="s">
        <v>184</v>
      </c>
      <c r="E592" s="19"/>
      <c r="F592" s="19"/>
      <c r="G592" s="19"/>
      <c r="H592" s="16" t="s">
        <v>1</v>
      </c>
      <c r="I592" s="19"/>
    </row>
    <row r="593" spans="1:9" x14ac:dyDescent="0.2">
      <c r="A593" s="4" t="s">
        <v>0</v>
      </c>
      <c r="B593" s="17" t="s">
        <v>185</v>
      </c>
      <c r="C593" s="17" t="s">
        <v>185</v>
      </c>
      <c r="D593" s="17" t="s">
        <v>185</v>
      </c>
      <c r="E593" s="17" t="s">
        <v>77</v>
      </c>
      <c r="F593" s="17" t="s">
        <v>78</v>
      </c>
      <c r="G593" s="17" t="s">
        <v>79</v>
      </c>
      <c r="H593" s="17" t="s">
        <v>80</v>
      </c>
      <c r="I593" s="17" t="s">
        <v>2</v>
      </c>
    </row>
    <row r="594" spans="1:9" x14ac:dyDescent="0.2">
      <c r="A594" s="4"/>
      <c r="B594" s="11" t="s">
        <v>217</v>
      </c>
      <c r="C594" s="11" t="s">
        <v>219</v>
      </c>
      <c r="D594" s="11" t="s">
        <v>218</v>
      </c>
      <c r="E594" s="11"/>
      <c r="F594" s="11"/>
      <c r="G594" s="11"/>
      <c r="H594" s="11"/>
      <c r="I594" s="11"/>
    </row>
    <row r="595" spans="1:9" x14ac:dyDescent="0.2">
      <c r="A595" s="4" t="s">
        <v>30</v>
      </c>
      <c r="B595" s="2">
        <v>9006</v>
      </c>
      <c r="C595" s="2">
        <v>1191</v>
      </c>
      <c r="D595" s="2">
        <v>811</v>
      </c>
      <c r="E595" s="2">
        <v>1270</v>
      </c>
      <c r="F595" s="2">
        <v>0</v>
      </c>
      <c r="G595" s="2">
        <v>16</v>
      </c>
      <c r="H595" s="2">
        <f>SUM(E595:G595)</f>
        <v>1286</v>
      </c>
      <c r="I595" s="4">
        <f>SUM(B595:D595)+H595</f>
        <v>12294</v>
      </c>
    </row>
    <row r="596" spans="1:9" x14ac:dyDescent="0.2">
      <c r="A596" s="4" t="s">
        <v>31</v>
      </c>
      <c r="B596" s="2">
        <v>13190</v>
      </c>
      <c r="C596" s="2">
        <v>2327</v>
      </c>
      <c r="D596" s="2">
        <v>1739</v>
      </c>
      <c r="E596" s="2">
        <v>2845</v>
      </c>
      <c r="F596" s="2">
        <v>0</v>
      </c>
      <c r="G596" s="2">
        <v>35</v>
      </c>
      <c r="H596" s="2">
        <f>SUM(E596:G596)</f>
        <v>2880</v>
      </c>
      <c r="I596" s="4">
        <f>SUM(B596:D596)+H596</f>
        <v>20136</v>
      </c>
    </row>
    <row r="597" spans="1:9" x14ac:dyDescent="0.2">
      <c r="A597" s="4" t="s">
        <v>32</v>
      </c>
      <c r="B597" s="2">
        <v>22965</v>
      </c>
      <c r="C597" s="2">
        <v>3837</v>
      </c>
      <c r="D597" s="2">
        <v>3638</v>
      </c>
      <c r="E597" s="2">
        <v>4633</v>
      </c>
      <c r="F597" s="2">
        <v>3</v>
      </c>
      <c r="G597" s="2">
        <v>93</v>
      </c>
      <c r="H597" s="2">
        <f>SUM(E597:G597)</f>
        <v>4729</v>
      </c>
      <c r="I597" s="4">
        <f>SUM(B597:D597)+H597</f>
        <v>35169</v>
      </c>
    </row>
    <row r="598" spans="1:9" ht="13.5" thickBot="1" x14ac:dyDescent="0.25">
      <c r="A598" s="4" t="s">
        <v>186</v>
      </c>
      <c r="B598" s="8">
        <v>5807</v>
      </c>
      <c r="C598" s="8">
        <v>983</v>
      </c>
      <c r="D598" s="8">
        <v>504</v>
      </c>
      <c r="E598" s="8">
        <v>1331</v>
      </c>
      <c r="F598" s="8">
        <v>0</v>
      </c>
      <c r="G598" s="8">
        <v>28</v>
      </c>
      <c r="H598" s="8">
        <f>SUM(E598:G598)</f>
        <v>1359</v>
      </c>
      <c r="I598" s="9">
        <f>SUM(B598:D598)+H598</f>
        <v>8653</v>
      </c>
    </row>
    <row r="599" spans="1:9" x14ac:dyDescent="0.2">
      <c r="A599" s="18" t="s">
        <v>2</v>
      </c>
      <c r="B599" s="4">
        <f>SUM(B595:B598)</f>
        <v>50968</v>
      </c>
      <c r="C599" s="4">
        <f t="shared" ref="C599:H599" si="40">SUM(C595:C598)</f>
        <v>8338</v>
      </c>
      <c r="D599" s="4">
        <f t="shared" si="40"/>
        <v>6692</v>
      </c>
      <c r="E599" s="4">
        <f t="shared" si="40"/>
        <v>10079</v>
      </c>
      <c r="F599" s="4">
        <f t="shared" si="40"/>
        <v>3</v>
      </c>
      <c r="G599" s="4">
        <f t="shared" si="40"/>
        <v>172</v>
      </c>
      <c r="H599" s="4">
        <f t="shared" si="40"/>
        <v>10254</v>
      </c>
      <c r="I599" s="4">
        <f>SUM(B599:D599)+H599</f>
        <v>76252</v>
      </c>
    </row>
    <row r="600" spans="1:9" x14ac:dyDescent="0.2">
      <c r="A600" s="4"/>
    </row>
    <row r="601" spans="1:9" x14ac:dyDescent="0.2">
      <c r="A601" s="3" t="s">
        <v>3</v>
      </c>
      <c r="B601" s="3">
        <f>+B599+C599+D599</f>
        <v>65998</v>
      </c>
    </row>
    <row r="603" spans="1:9" x14ac:dyDescent="0.2">
      <c r="A603" s="4" t="s">
        <v>187</v>
      </c>
      <c r="B603" s="4"/>
      <c r="C603" s="4"/>
      <c r="D603" s="4"/>
      <c r="E603" s="4"/>
      <c r="F603" s="4"/>
      <c r="G603" s="4"/>
    </row>
    <row r="604" spans="1:9" x14ac:dyDescent="0.2">
      <c r="B604" s="4"/>
      <c r="C604" s="4"/>
      <c r="D604" s="4"/>
      <c r="E604" s="4"/>
      <c r="F604" s="4"/>
      <c r="G604" s="4"/>
    </row>
    <row r="605" spans="1:9" x14ac:dyDescent="0.2">
      <c r="A605" s="4"/>
      <c r="B605" s="16" t="s">
        <v>89</v>
      </c>
      <c r="C605" s="16" t="s">
        <v>89</v>
      </c>
      <c r="D605" s="16" t="s">
        <v>89</v>
      </c>
      <c r="E605" s="19"/>
      <c r="F605" s="19"/>
      <c r="G605" s="19"/>
      <c r="H605" s="16" t="s">
        <v>1</v>
      </c>
      <c r="I605" s="19"/>
    </row>
    <row r="606" spans="1:9" x14ac:dyDescent="0.2">
      <c r="A606" s="4" t="s">
        <v>0</v>
      </c>
      <c r="B606" s="17" t="s">
        <v>215</v>
      </c>
      <c r="C606" s="17" t="s">
        <v>215</v>
      </c>
      <c r="D606" s="17" t="s">
        <v>215</v>
      </c>
      <c r="E606" s="17" t="s">
        <v>77</v>
      </c>
      <c r="F606" s="17" t="s">
        <v>78</v>
      </c>
      <c r="G606" s="17" t="s">
        <v>79</v>
      </c>
      <c r="H606" s="17" t="s">
        <v>80</v>
      </c>
      <c r="I606" s="17" t="s">
        <v>2</v>
      </c>
    </row>
    <row r="607" spans="1:9" x14ac:dyDescent="0.2">
      <c r="A607" s="4"/>
      <c r="B607" s="11" t="s">
        <v>217</v>
      </c>
      <c r="C607" s="11" t="s">
        <v>219</v>
      </c>
      <c r="D607" s="11" t="s">
        <v>218</v>
      </c>
      <c r="E607" s="11"/>
      <c r="F607" s="11"/>
      <c r="G607" s="11"/>
      <c r="H607" s="11"/>
      <c r="I607" s="11"/>
    </row>
    <row r="608" spans="1:9" x14ac:dyDescent="0.2">
      <c r="A608" s="4" t="s">
        <v>64</v>
      </c>
      <c r="B608" s="2">
        <v>14940</v>
      </c>
      <c r="C608" s="2">
        <v>1835</v>
      </c>
      <c r="D608" s="2">
        <v>1347</v>
      </c>
      <c r="E608" s="2">
        <v>5213</v>
      </c>
      <c r="F608" s="2">
        <v>0</v>
      </c>
      <c r="G608" s="2">
        <v>0</v>
      </c>
      <c r="H608" s="2">
        <f>SUM(E608:G608)</f>
        <v>5213</v>
      </c>
      <c r="I608" s="4">
        <f t="shared" ref="I608:I613" si="41">SUM(B608:D608)+H608</f>
        <v>23335</v>
      </c>
    </row>
    <row r="609" spans="1:9" s="28" customFormat="1" x14ac:dyDescent="0.2">
      <c r="A609" s="29" t="s">
        <v>65</v>
      </c>
      <c r="B609" s="15">
        <v>3598</v>
      </c>
      <c r="C609" s="15">
        <v>659</v>
      </c>
      <c r="D609" s="15">
        <v>476</v>
      </c>
      <c r="E609" s="15">
        <v>1343</v>
      </c>
      <c r="F609" s="15">
        <v>0</v>
      </c>
      <c r="G609" s="15">
        <v>19</v>
      </c>
      <c r="H609" s="15">
        <f>SUM(E609:G609)</f>
        <v>1362</v>
      </c>
      <c r="I609" s="13">
        <v>6095</v>
      </c>
    </row>
    <row r="610" spans="1:9" x14ac:dyDescent="0.2">
      <c r="A610" s="4" t="s">
        <v>26</v>
      </c>
      <c r="B610" s="15">
        <v>19175</v>
      </c>
      <c r="C610" s="15">
        <v>2439</v>
      </c>
      <c r="D610" s="15">
        <v>1891</v>
      </c>
      <c r="E610" s="15">
        <v>4883</v>
      </c>
      <c r="F610" s="2">
        <v>1</v>
      </c>
      <c r="G610" s="2">
        <v>78</v>
      </c>
      <c r="H610" s="2">
        <f>SUM(E610:G610)</f>
        <v>4962</v>
      </c>
      <c r="I610" s="4">
        <f t="shared" si="41"/>
        <v>28467</v>
      </c>
    </row>
    <row r="611" spans="1:9" x14ac:dyDescent="0.2">
      <c r="A611" s="4" t="s">
        <v>28</v>
      </c>
      <c r="B611" s="2">
        <v>4008</v>
      </c>
      <c r="C611" s="2">
        <v>654</v>
      </c>
      <c r="D611" s="2">
        <v>469</v>
      </c>
      <c r="E611" s="2">
        <v>1524</v>
      </c>
      <c r="F611" s="2">
        <v>0</v>
      </c>
      <c r="G611" s="2">
        <v>20</v>
      </c>
      <c r="H611" s="2">
        <f>SUM(E611:G611)</f>
        <v>1544</v>
      </c>
      <c r="I611" s="4">
        <f t="shared" si="41"/>
        <v>6675</v>
      </c>
    </row>
    <row r="612" spans="1:9" ht="13.5" thickBot="1" x14ac:dyDescent="0.25">
      <c r="A612" s="4" t="s">
        <v>55</v>
      </c>
      <c r="B612" s="8">
        <v>3654</v>
      </c>
      <c r="C612" s="8">
        <v>443</v>
      </c>
      <c r="D612" s="8">
        <v>1217</v>
      </c>
      <c r="E612" s="8">
        <v>8889</v>
      </c>
      <c r="F612" s="8">
        <v>1</v>
      </c>
      <c r="G612" s="8">
        <v>229</v>
      </c>
      <c r="H612" s="8">
        <f>SUM(E612:G612)</f>
        <v>9119</v>
      </c>
      <c r="I612" s="9">
        <f t="shared" si="41"/>
        <v>14433</v>
      </c>
    </row>
    <row r="613" spans="1:9" x14ac:dyDescent="0.2">
      <c r="A613" s="18" t="s">
        <v>2</v>
      </c>
      <c r="B613" s="4">
        <f t="shared" ref="B613:G613" si="42">SUM(B608:B612)</f>
        <v>45375</v>
      </c>
      <c r="C613" s="4">
        <f t="shared" si="42"/>
        <v>6030</v>
      </c>
      <c r="D613" s="4">
        <f t="shared" si="42"/>
        <v>5400</v>
      </c>
      <c r="E613" s="4">
        <f t="shared" si="42"/>
        <v>21852</v>
      </c>
      <c r="F613" s="4">
        <f t="shared" si="42"/>
        <v>2</v>
      </c>
      <c r="G613" s="4">
        <f t="shared" si="42"/>
        <v>346</v>
      </c>
      <c r="H613" s="4">
        <f>SUM(H608:H612)</f>
        <v>22200</v>
      </c>
      <c r="I613" s="4">
        <f t="shared" si="41"/>
        <v>79005</v>
      </c>
    </row>
    <row r="614" spans="1:9" x14ac:dyDescent="0.2">
      <c r="A614" s="4"/>
    </row>
    <row r="615" spans="1:9" x14ac:dyDescent="0.2">
      <c r="A615" s="3" t="s">
        <v>3</v>
      </c>
      <c r="B615" s="3">
        <f>+B613+C613+D613</f>
        <v>56805</v>
      </c>
    </row>
    <row r="617" spans="1:9" x14ac:dyDescent="0.2">
      <c r="A617" s="4" t="s">
        <v>188</v>
      </c>
      <c r="B617" s="4"/>
      <c r="C617" s="4"/>
      <c r="D617" s="4"/>
      <c r="E617" s="4"/>
    </row>
    <row r="618" spans="1:9" x14ac:dyDescent="0.2">
      <c r="B618" s="4"/>
      <c r="C618" s="4"/>
      <c r="D618" s="4"/>
      <c r="E618" s="4"/>
    </row>
    <row r="619" spans="1:9" x14ac:dyDescent="0.2">
      <c r="A619" s="4"/>
      <c r="B619" s="16" t="s">
        <v>239</v>
      </c>
      <c r="C619" s="16" t="s">
        <v>239</v>
      </c>
      <c r="D619" s="16" t="s">
        <v>239</v>
      </c>
      <c r="E619" s="19"/>
      <c r="F619" s="19"/>
      <c r="G619" s="19"/>
      <c r="H619" s="16" t="s">
        <v>1</v>
      </c>
      <c r="I619" s="19"/>
    </row>
    <row r="620" spans="1:9" x14ac:dyDescent="0.2">
      <c r="A620" s="4" t="s">
        <v>0</v>
      </c>
      <c r="B620" s="17" t="s">
        <v>240</v>
      </c>
      <c r="C620" s="17" t="s">
        <v>240</v>
      </c>
      <c r="D620" s="17" t="s">
        <v>240</v>
      </c>
      <c r="E620" s="17" t="s">
        <v>77</v>
      </c>
      <c r="F620" s="17" t="s">
        <v>78</v>
      </c>
      <c r="G620" s="17" t="s">
        <v>79</v>
      </c>
      <c r="H620" s="17" t="s">
        <v>80</v>
      </c>
      <c r="I620" s="17" t="s">
        <v>2</v>
      </c>
    </row>
    <row r="621" spans="1:9" x14ac:dyDescent="0.2">
      <c r="A621" s="4"/>
      <c r="B621" s="11" t="s">
        <v>217</v>
      </c>
      <c r="C621" s="11" t="s">
        <v>219</v>
      </c>
      <c r="D621" s="11" t="s">
        <v>218</v>
      </c>
      <c r="E621" s="11"/>
      <c r="F621" s="11"/>
      <c r="G621" s="11"/>
      <c r="H621" s="11"/>
      <c r="I621" s="11"/>
    </row>
    <row r="622" spans="1:9" x14ac:dyDescent="0.2">
      <c r="A622" s="4" t="s">
        <v>35</v>
      </c>
      <c r="B622" s="2">
        <v>7931</v>
      </c>
      <c r="C622" s="2">
        <v>1565</v>
      </c>
      <c r="D622" s="2">
        <v>690</v>
      </c>
      <c r="E622" s="2">
        <v>1505</v>
      </c>
      <c r="F622" s="2">
        <v>2</v>
      </c>
      <c r="G622" s="2">
        <v>11</v>
      </c>
      <c r="H622" s="2">
        <f>SUM(E622:G622)</f>
        <v>1518</v>
      </c>
      <c r="I622" s="4">
        <f>SUM(B622:D622)+H622</f>
        <v>11704</v>
      </c>
    </row>
    <row r="623" spans="1:9" customFormat="1" x14ac:dyDescent="0.2">
      <c r="A623" s="1" t="s">
        <v>63</v>
      </c>
      <c r="B623" s="2">
        <v>29399</v>
      </c>
      <c r="C623" s="2">
        <v>9204</v>
      </c>
      <c r="D623" s="2">
        <v>6347</v>
      </c>
      <c r="E623" s="2">
        <v>9882</v>
      </c>
      <c r="F623" s="2">
        <v>0</v>
      </c>
      <c r="G623" s="2">
        <v>0</v>
      </c>
      <c r="H623" s="25">
        <f>SUM(E623:G623)</f>
        <v>9882</v>
      </c>
      <c r="I623" s="4">
        <f>SUM(B623:D623)+H623</f>
        <v>54832</v>
      </c>
    </row>
    <row r="624" spans="1:9" x14ac:dyDescent="0.2">
      <c r="A624" s="4" t="s">
        <v>186</v>
      </c>
      <c r="B624" s="2">
        <v>6287</v>
      </c>
      <c r="C624" s="2">
        <v>1081</v>
      </c>
      <c r="D624" s="2">
        <v>602</v>
      </c>
      <c r="E624" s="2">
        <v>2138</v>
      </c>
      <c r="F624" s="2">
        <v>0</v>
      </c>
      <c r="G624" s="2">
        <v>36</v>
      </c>
      <c r="H624" s="2">
        <f>SUM(E624:G624)</f>
        <v>2174</v>
      </c>
      <c r="I624" s="4">
        <f>SUM(B624:D624)+H624</f>
        <v>10144</v>
      </c>
    </row>
    <row r="625" spans="1:11" ht="13.5" thickBot="1" x14ac:dyDescent="0.25">
      <c r="A625" s="4" t="s">
        <v>61</v>
      </c>
      <c r="B625" s="8">
        <v>5792</v>
      </c>
      <c r="C625" s="8">
        <v>1450</v>
      </c>
      <c r="D625" s="8">
        <v>1281</v>
      </c>
      <c r="E625" s="8">
        <v>3416</v>
      </c>
      <c r="F625" s="8">
        <v>12</v>
      </c>
      <c r="G625" s="8">
        <v>102</v>
      </c>
      <c r="H625" s="8">
        <f>SUM(E625:G625)</f>
        <v>3530</v>
      </c>
      <c r="I625" s="9">
        <f>SUM(B625:D625)+H625</f>
        <v>12053</v>
      </c>
    </row>
    <row r="626" spans="1:11" x14ac:dyDescent="0.2">
      <c r="A626" s="18" t="s">
        <v>2</v>
      </c>
      <c r="B626" s="4">
        <f t="shared" ref="B626:H626" si="43">SUM(B622:B625)</f>
        <v>49409</v>
      </c>
      <c r="C626" s="4">
        <f t="shared" si="43"/>
        <v>13300</v>
      </c>
      <c r="D626" s="4">
        <f t="shared" si="43"/>
        <v>8920</v>
      </c>
      <c r="E626" s="4">
        <f t="shared" si="43"/>
        <v>16941</v>
      </c>
      <c r="F626" s="4">
        <f t="shared" si="43"/>
        <v>14</v>
      </c>
      <c r="G626" s="4">
        <f t="shared" si="43"/>
        <v>149</v>
      </c>
      <c r="H626" s="4">
        <f t="shared" si="43"/>
        <v>17104</v>
      </c>
      <c r="I626" s="4">
        <f>SUM(B626:D626)+H626</f>
        <v>88733</v>
      </c>
    </row>
    <row r="627" spans="1:11" x14ac:dyDescent="0.2">
      <c r="A627" s="4"/>
    </row>
    <row r="628" spans="1:11" x14ac:dyDescent="0.2">
      <c r="A628" s="3" t="s">
        <v>3</v>
      </c>
      <c r="B628" s="3">
        <f>+B626+C626+D626</f>
        <v>71629</v>
      </c>
    </row>
    <row r="630" spans="1:11" x14ac:dyDescent="0.2">
      <c r="A630" s="4" t="s">
        <v>189</v>
      </c>
      <c r="B630" s="4"/>
      <c r="C630" s="4"/>
    </row>
    <row r="631" spans="1:11" x14ac:dyDescent="0.2">
      <c r="B631" s="4"/>
      <c r="C631" s="4"/>
    </row>
    <row r="632" spans="1:11" x14ac:dyDescent="0.2">
      <c r="A632" s="4"/>
      <c r="B632" s="16" t="s">
        <v>354</v>
      </c>
      <c r="C632" s="16" t="s">
        <v>250</v>
      </c>
      <c r="D632" s="16" t="s">
        <v>356</v>
      </c>
      <c r="E632" s="16" t="s">
        <v>354</v>
      </c>
      <c r="F632" s="16" t="s">
        <v>216</v>
      </c>
      <c r="G632" s="19"/>
      <c r="H632" s="19"/>
      <c r="I632" s="19"/>
      <c r="J632" s="16" t="s">
        <v>1</v>
      </c>
      <c r="K632" s="19"/>
    </row>
    <row r="633" spans="1:11" x14ac:dyDescent="0.2">
      <c r="A633" s="4" t="s">
        <v>0</v>
      </c>
      <c r="B633" s="17" t="s">
        <v>355</v>
      </c>
      <c r="C633" s="17" t="s">
        <v>251</v>
      </c>
      <c r="D633" s="17" t="s">
        <v>357</v>
      </c>
      <c r="E633" s="17" t="s">
        <v>355</v>
      </c>
      <c r="F633" s="17" t="s">
        <v>241</v>
      </c>
      <c r="G633" s="17" t="s">
        <v>77</v>
      </c>
      <c r="H633" s="17" t="s">
        <v>78</v>
      </c>
      <c r="I633" s="17" t="s">
        <v>79</v>
      </c>
      <c r="J633" s="17" t="s">
        <v>80</v>
      </c>
      <c r="K633" s="17" t="s">
        <v>2</v>
      </c>
    </row>
    <row r="634" spans="1:11" x14ac:dyDescent="0.2">
      <c r="A634" s="4"/>
      <c r="B634" s="11" t="s">
        <v>222</v>
      </c>
      <c r="C634" s="11" t="s">
        <v>217</v>
      </c>
      <c r="D634" s="11" t="s">
        <v>219</v>
      </c>
      <c r="E634" s="11" t="s">
        <v>220</v>
      </c>
      <c r="F634" s="11" t="s">
        <v>218</v>
      </c>
      <c r="G634" s="11"/>
      <c r="H634" s="11"/>
      <c r="I634" s="11"/>
      <c r="J634" s="11"/>
      <c r="K634" s="11"/>
    </row>
    <row r="635" spans="1:11" customFormat="1" x14ac:dyDescent="0.2">
      <c r="A635" s="1" t="s">
        <v>63</v>
      </c>
      <c r="B635" s="2">
        <v>22419</v>
      </c>
      <c r="C635" s="2">
        <v>24966</v>
      </c>
      <c r="D635" s="2">
        <v>6796</v>
      </c>
      <c r="E635" s="2">
        <v>3996</v>
      </c>
      <c r="F635" s="2">
        <v>22734</v>
      </c>
      <c r="G635" s="2">
        <v>2850</v>
      </c>
      <c r="H635" s="2">
        <v>0</v>
      </c>
      <c r="I635" s="2">
        <v>0</v>
      </c>
      <c r="J635" s="2">
        <f>SUM(G635:I635)</f>
        <v>2850</v>
      </c>
      <c r="K635" s="4">
        <f>SUM(B635:F635)+J635</f>
        <v>83761</v>
      </c>
    </row>
    <row r="636" spans="1:11" x14ac:dyDescent="0.2">
      <c r="A636" s="4"/>
    </row>
    <row r="637" spans="1:11" x14ac:dyDescent="0.2">
      <c r="A637" s="3" t="s">
        <v>3</v>
      </c>
      <c r="B637" s="3">
        <f>+B635+E635</f>
        <v>26415</v>
      </c>
      <c r="C637" s="3">
        <f>+C635</f>
        <v>24966</v>
      </c>
      <c r="D637" s="3">
        <f>+D635</f>
        <v>6796</v>
      </c>
      <c r="F637" s="3">
        <f>+F635</f>
        <v>22734</v>
      </c>
    </row>
    <row r="639" spans="1:11" x14ac:dyDescent="0.2">
      <c r="A639" s="4" t="s">
        <v>190</v>
      </c>
      <c r="B639" s="4"/>
      <c r="C639" s="4"/>
      <c r="D639" s="4"/>
      <c r="E639" s="4"/>
      <c r="F639" s="4"/>
    </row>
    <row r="640" spans="1:11" x14ac:dyDescent="0.2">
      <c r="B640" s="4"/>
      <c r="C640" s="4"/>
      <c r="D640" s="4"/>
      <c r="E640" s="4"/>
      <c r="F640" s="4"/>
    </row>
    <row r="641" spans="1:12" x14ac:dyDescent="0.2">
      <c r="A641" s="4"/>
      <c r="B641" s="16" t="s">
        <v>358</v>
      </c>
      <c r="C641" s="16" t="s">
        <v>191</v>
      </c>
      <c r="D641" s="16" t="s">
        <v>191</v>
      </c>
      <c r="E641" s="16" t="s">
        <v>358</v>
      </c>
      <c r="F641" s="16" t="s">
        <v>191</v>
      </c>
      <c r="G641" s="16" t="s">
        <v>191</v>
      </c>
      <c r="H641" s="19"/>
      <c r="I641" s="19"/>
      <c r="J641" s="19"/>
      <c r="K641" s="16" t="s">
        <v>1</v>
      </c>
      <c r="L641" s="19"/>
    </row>
    <row r="642" spans="1:12" x14ac:dyDescent="0.2">
      <c r="A642" s="4" t="s">
        <v>0</v>
      </c>
      <c r="B642" s="17" t="s">
        <v>359</v>
      </c>
      <c r="C642" s="17" t="s">
        <v>192</v>
      </c>
      <c r="D642" s="17" t="s">
        <v>192</v>
      </c>
      <c r="E642" s="17" t="s">
        <v>359</v>
      </c>
      <c r="F642" s="17" t="s">
        <v>192</v>
      </c>
      <c r="G642" s="17" t="s">
        <v>192</v>
      </c>
      <c r="H642" s="17" t="s">
        <v>77</v>
      </c>
      <c r="I642" s="17" t="s">
        <v>78</v>
      </c>
      <c r="J642" s="17" t="s">
        <v>79</v>
      </c>
      <c r="K642" s="17" t="s">
        <v>80</v>
      </c>
      <c r="L642" s="17" t="s">
        <v>2</v>
      </c>
    </row>
    <row r="643" spans="1:12" x14ac:dyDescent="0.2">
      <c r="A643" s="4"/>
      <c r="B643" s="11" t="s">
        <v>222</v>
      </c>
      <c r="C643" s="11" t="s">
        <v>217</v>
      </c>
      <c r="D643" s="11" t="s">
        <v>219</v>
      </c>
      <c r="E643" s="11" t="s">
        <v>220</v>
      </c>
      <c r="F643" s="11" t="s">
        <v>218</v>
      </c>
      <c r="G643" s="11" t="s">
        <v>254</v>
      </c>
      <c r="H643" s="11"/>
      <c r="I643" s="11"/>
      <c r="J643" s="11"/>
      <c r="K643" s="11"/>
      <c r="L643" s="11"/>
    </row>
    <row r="644" spans="1:12" x14ac:dyDescent="0.2">
      <c r="A644" s="4" t="s">
        <v>33</v>
      </c>
      <c r="B644" s="2">
        <v>2827</v>
      </c>
      <c r="C644" s="2">
        <v>9474</v>
      </c>
      <c r="D644" s="2">
        <v>2167</v>
      </c>
      <c r="E644" s="2">
        <v>483</v>
      </c>
      <c r="F644" s="2">
        <v>544</v>
      </c>
      <c r="G644" s="2">
        <v>189</v>
      </c>
      <c r="H644" s="2">
        <v>831</v>
      </c>
      <c r="I644" s="2">
        <v>9</v>
      </c>
      <c r="J644" s="2">
        <v>9</v>
      </c>
      <c r="K644" s="2">
        <f>SUM(H644:J644)</f>
        <v>849</v>
      </c>
      <c r="L644" s="4">
        <f>SUM(B644:G644)+K644</f>
        <v>16533</v>
      </c>
    </row>
    <row r="645" spans="1:12" customFormat="1" x14ac:dyDescent="0.2">
      <c r="A645" s="1" t="s">
        <v>63</v>
      </c>
      <c r="B645" s="2">
        <v>13591</v>
      </c>
      <c r="C645" s="2">
        <v>23182</v>
      </c>
      <c r="D645" s="2">
        <v>5423</v>
      </c>
      <c r="E645" s="2">
        <v>1901</v>
      </c>
      <c r="F645" s="2">
        <v>2058</v>
      </c>
      <c r="G645" s="2">
        <v>221</v>
      </c>
      <c r="H645" s="25">
        <v>1985</v>
      </c>
      <c r="I645" s="2">
        <v>0</v>
      </c>
      <c r="J645" s="2">
        <v>0</v>
      </c>
      <c r="K645" s="25">
        <f>SUM(H645:J645)</f>
        <v>1985</v>
      </c>
      <c r="L645" s="4">
        <f>SUM(B645:G645)+K645</f>
        <v>48361</v>
      </c>
    </row>
    <row r="646" spans="1:12" ht="13.5" thickBot="1" x14ac:dyDescent="0.25">
      <c r="A646" s="4" t="s">
        <v>61</v>
      </c>
      <c r="B646" s="8">
        <v>7214</v>
      </c>
      <c r="C646" s="8">
        <v>6189</v>
      </c>
      <c r="D646" s="8">
        <v>1675</v>
      </c>
      <c r="E646" s="8">
        <v>820</v>
      </c>
      <c r="F646" s="8">
        <v>372</v>
      </c>
      <c r="G646" s="8">
        <v>217</v>
      </c>
      <c r="H646" s="8">
        <v>1189</v>
      </c>
      <c r="I646" s="8">
        <v>23</v>
      </c>
      <c r="J646" s="8">
        <v>17</v>
      </c>
      <c r="K646" s="8">
        <f>SUM(H646:J646)</f>
        <v>1229</v>
      </c>
      <c r="L646" s="9">
        <f>SUM(B646:G646)+K646</f>
        <v>17716</v>
      </c>
    </row>
    <row r="647" spans="1:12" x14ac:dyDescent="0.2">
      <c r="A647" s="18" t="s">
        <v>2</v>
      </c>
      <c r="B647" s="4">
        <f t="shared" ref="B647:K647" si="44">SUM(B644:B646)</f>
        <v>23632</v>
      </c>
      <c r="C647" s="4">
        <f t="shared" si="44"/>
        <v>38845</v>
      </c>
      <c r="D647" s="4">
        <f t="shared" si="44"/>
        <v>9265</v>
      </c>
      <c r="E647" s="4">
        <f t="shared" si="44"/>
        <v>3204</v>
      </c>
      <c r="F647" s="4">
        <f t="shared" si="44"/>
        <v>2974</v>
      </c>
      <c r="G647" s="4">
        <f t="shared" si="44"/>
        <v>627</v>
      </c>
      <c r="H647" s="4">
        <f t="shared" si="44"/>
        <v>4005</v>
      </c>
      <c r="I647" s="4">
        <f t="shared" si="44"/>
        <v>32</v>
      </c>
      <c r="J647" s="4">
        <f t="shared" si="44"/>
        <v>26</v>
      </c>
      <c r="K647" s="4">
        <f t="shared" si="44"/>
        <v>4063</v>
      </c>
      <c r="L647" s="4">
        <f>SUM(B647:G647)+K647</f>
        <v>82610</v>
      </c>
    </row>
    <row r="648" spans="1:12" x14ac:dyDescent="0.2">
      <c r="A648" s="4"/>
    </row>
    <row r="649" spans="1:12" x14ac:dyDescent="0.2">
      <c r="A649" s="3" t="s">
        <v>3</v>
      </c>
      <c r="B649" s="3">
        <f>+B647+E647</f>
        <v>26836</v>
      </c>
      <c r="C649" s="3">
        <f>+C647+D647+F647+G647</f>
        <v>51711</v>
      </c>
    </row>
    <row r="651" spans="1:12" x14ac:dyDescent="0.2">
      <c r="A651" s="4" t="s">
        <v>193</v>
      </c>
      <c r="B651" s="4"/>
      <c r="C651" s="4"/>
      <c r="D651" s="4"/>
      <c r="E651" s="4"/>
      <c r="F651" s="4"/>
    </row>
    <row r="652" spans="1:12" x14ac:dyDescent="0.2">
      <c r="B652" s="4"/>
      <c r="C652" s="4"/>
      <c r="D652" s="4"/>
      <c r="E652" s="4"/>
      <c r="F652" s="4"/>
    </row>
    <row r="653" spans="1:12" x14ac:dyDescent="0.2">
      <c r="A653" s="4"/>
      <c r="B653" s="16" t="s">
        <v>360</v>
      </c>
      <c r="C653" s="16" t="s">
        <v>362</v>
      </c>
      <c r="D653" s="16" t="s">
        <v>362</v>
      </c>
      <c r="E653" s="16" t="s">
        <v>364</v>
      </c>
      <c r="F653" s="16" t="s">
        <v>362</v>
      </c>
      <c r="G653" s="19"/>
      <c r="H653" s="19"/>
      <c r="I653" s="19"/>
      <c r="J653" s="16" t="s">
        <v>1</v>
      </c>
      <c r="K653" s="19"/>
    </row>
    <row r="654" spans="1:12" x14ac:dyDescent="0.2">
      <c r="A654" s="4" t="s">
        <v>0</v>
      </c>
      <c r="B654" s="17" t="s">
        <v>361</v>
      </c>
      <c r="C654" s="17" t="s">
        <v>363</v>
      </c>
      <c r="D654" s="17" t="s">
        <v>363</v>
      </c>
      <c r="E654" s="17" t="s">
        <v>365</v>
      </c>
      <c r="F654" s="17" t="s">
        <v>363</v>
      </c>
      <c r="G654" s="17" t="s">
        <v>77</v>
      </c>
      <c r="H654" s="17" t="s">
        <v>78</v>
      </c>
      <c r="I654" s="17" t="s">
        <v>79</v>
      </c>
      <c r="J654" s="17" t="s">
        <v>80</v>
      </c>
      <c r="K654" s="17" t="s">
        <v>2</v>
      </c>
    </row>
    <row r="655" spans="1:12" x14ac:dyDescent="0.2">
      <c r="A655" s="4"/>
      <c r="B655" s="11" t="s">
        <v>222</v>
      </c>
      <c r="C655" s="11" t="s">
        <v>217</v>
      </c>
      <c r="D655" s="11" t="s">
        <v>219</v>
      </c>
      <c r="E655" s="11" t="s">
        <v>220</v>
      </c>
      <c r="F655" s="11" t="s">
        <v>218</v>
      </c>
      <c r="G655" s="11"/>
      <c r="H655" s="11"/>
      <c r="I655" s="11"/>
      <c r="J655" s="11"/>
      <c r="K655" s="11"/>
    </row>
    <row r="656" spans="1:12" x14ac:dyDescent="0.2">
      <c r="A656" s="4" t="s">
        <v>224</v>
      </c>
      <c r="B656" s="2">
        <v>17697</v>
      </c>
      <c r="C656" s="2">
        <v>25444</v>
      </c>
      <c r="D656" s="2">
        <v>6439</v>
      </c>
      <c r="E656" s="2">
        <v>1274</v>
      </c>
      <c r="F656" s="2">
        <v>2186</v>
      </c>
      <c r="G656" s="2">
        <v>2068</v>
      </c>
      <c r="H656" s="2">
        <v>7</v>
      </c>
      <c r="I656" s="2">
        <v>25</v>
      </c>
      <c r="J656" s="2">
        <f>SUM(G656:I656)</f>
        <v>2100</v>
      </c>
      <c r="K656" s="4">
        <f>SUM(B656:F656)+J656</f>
        <v>55140</v>
      </c>
    </row>
    <row r="657" spans="1:11" x14ac:dyDescent="0.2">
      <c r="A657" s="4" t="s">
        <v>34</v>
      </c>
      <c r="B657" s="2">
        <v>1583</v>
      </c>
      <c r="C657" s="2">
        <v>5765</v>
      </c>
      <c r="D657" s="2">
        <v>1204</v>
      </c>
      <c r="E657" s="2">
        <v>268</v>
      </c>
      <c r="F657" s="2">
        <v>292</v>
      </c>
      <c r="G657" s="2">
        <v>611</v>
      </c>
      <c r="H657" s="2">
        <v>12</v>
      </c>
      <c r="I657" s="2">
        <v>7</v>
      </c>
      <c r="J657" s="2">
        <f>SUM(G657:I657)</f>
        <v>630</v>
      </c>
      <c r="K657" s="4">
        <f>SUM(B657:F657)+J657</f>
        <v>9742</v>
      </c>
    </row>
    <row r="658" spans="1:11" ht="13.5" thickBot="1" x14ac:dyDescent="0.25">
      <c r="A658" s="4" t="s">
        <v>61</v>
      </c>
      <c r="B658" s="8">
        <v>2398</v>
      </c>
      <c r="C658" s="8">
        <v>4705</v>
      </c>
      <c r="D658" s="8">
        <v>1355</v>
      </c>
      <c r="E658" s="8">
        <v>298</v>
      </c>
      <c r="F658" s="8">
        <v>216</v>
      </c>
      <c r="G658" s="8">
        <v>457</v>
      </c>
      <c r="H658" s="8">
        <v>11</v>
      </c>
      <c r="I658" s="8">
        <v>9</v>
      </c>
      <c r="J658" s="8">
        <f>SUM(G658:I658)</f>
        <v>477</v>
      </c>
      <c r="K658" s="9">
        <f>SUM(B658:F658)+J658</f>
        <v>9449</v>
      </c>
    </row>
    <row r="659" spans="1:11" x14ac:dyDescent="0.2">
      <c r="A659" s="18" t="s">
        <v>2</v>
      </c>
      <c r="B659" s="4">
        <f>SUM(B656:B658)</f>
        <v>21678</v>
      </c>
      <c r="C659" s="4">
        <f t="shared" ref="C659:J659" si="45">SUM(C656:C658)</f>
        <v>35914</v>
      </c>
      <c r="D659" s="4">
        <f t="shared" si="45"/>
        <v>8998</v>
      </c>
      <c r="E659" s="4">
        <f t="shared" si="45"/>
        <v>1840</v>
      </c>
      <c r="F659" s="4">
        <f t="shared" si="45"/>
        <v>2694</v>
      </c>
      <c r="G659" s="4">
        <f t="shared" si="45"/>
        <v>3136</v>
      </c>
      <c r="H659" s="4">
        <f t="shared" si="45"/>
        <v>30</v>
      </c>
      <c r="I659" s="4">
        <f t="shared" si="45"/>
        <v>41</v>
      </c>
      <c r="J659" s="4">
        <f t="shared" si="45"/>
        <v>3207</v>
      </c>
      <c r="K659" s="4">
        <f>SUM(B659:F659)+J659</f>
        <v>74331</v>
      </c>
    </row>
    <row r="660" spans="1:11" x14ac:dyDescent="0.2">
      <c r="A660" s="4"/>
    </row>
    <row r="661" spans="1:11" x14ac:dyDescent="0.2">
      <c r="A661" s="3" t="s">
        <v>3</v>
      </c>
      <c r="B661" s="3">
        <f>+B659</f>
        <v>21678</v>
      </c>
      <c r="C661" s="11">
        <f>+C659+D659+F659</f>
        <v>47606</v>
      </c>
      <c r="E661" s="3">
        <f>+E659</f>
        <v>1840</v>
      </c>
    </row>
    <row r="663" spans="1:11" x14ac:dyDescent="0.2">
      <c r="A663" s="4" t="s">
        <v>366</v>
      </c>
      <c r="B663" s="4"/>
      <c r="C663" s="4"/>
    </row>
    <row r="664" spans="1:11" x14ac:dyDescent="0.2">
      <c r="B664" s="4"/>
      <c r="C664" s="4"/>
    </row>
    <row r="665" spans="1:11" x14ac:dyDescent="0.2">
      <c r="A665" s="4"/>
      <c r="B665" s="16" t="s">
        <v>367</v>
      </c>
      <c r="C665" s="16" t="s">
        <v>369</v>
      </c>
      <c r="D665" s="16" t="s">
        <v>369</v>
      </c>
      <c r="E665" s="16" t="s">
        <v>367</v>
      </c>
      <c r="F665" s="16" t="s">
        <v>367</v>
      </c>
      <c r="G665" s="19"/>
      <c r="H665" s="19"/>
      <c r="I665" s="19"/>
      <c r="J665" s="16" t="s">
        <v>1</v>
      </c>
      <c r="K665" s="19"/>
    </row>
    <row r="666" spans="1:11" x14ac:dyDescent="0.2">
      <c r="A666" s="4" t="s">
        <v>0</v>
      </c>
      <c r="B666" s="17" t="s">
        <v>368</v>
      </c>
      <c r="C666" s="17" t="s">
        <v>370</v>
      </c>
      <c r="D666" s="17" t="s">
        <v>370</v>
      </c>
      <c r="E666" s="17" t="s">
        <v>368</v>
      </c>
      <c r="F666" s="17" t="s">
        <v>368</v>
      </c>
      <c r="G666" s="17" t="s">
        <v>77</v>
      </c>
      <c r="H666" s="17" t="s">
        <v>78</v>
      </c>
      <c r="I666" s="17" t="s">
        <v>79</v>
      </c>
      <c r="J666" s="17" t="s">
        <v>80</v>
      </c>
      <c r="K666" s="17" t="s">
        <v>2</v>
      </c>
    </row>
    <row r="667" spans="1:11" x14ac:dyDescent="0.2">
      <c r="A667" s="4"/>
      <c r="B667" s="11" t="s">
        <v>222</v>
      </c>
      <c r="C667" s="11" t="s">
        <v>217</v>
      </c>
      <c r="D667" s="11" t="s">
        <v>219</v>
      </c>
      <c r="E667" s="11" t="s">
        <v>220</v>
      </c>
      <c r="F667" s="11" t="s">
        <v>218</v>
      </c>
      <c r="G667" s="11"/>
      <c r="H667" s="11"/>
      <c r="I667" s="11"/>
      <c r="J667" s="11"/>
      <c r="K667" s="11"/>
    </row>
    <row r="668" spans="1:11" customFormat="1" x14ac:dyDescent="0.2">
      <c r="A668" s="1" t="s">
        <v>63</v>
      </c>
      <c r="B668" s="2">
        <v>36778</v>
      </c>
      <c r="C668" s="2">
        <v>8538</v>
      </c>
      <c r="D668" s="2">
        <v>3435</v>
      </c>
      <c r="E668" s="2">
        <v>3499</v>
      </c>
      <c r="F668" s="2">
        <v>2001</v>
      </c>
      <c r="G668" s="2">
        <v>4843</v>
      </c>
      <c r="H668" s="2">
        <v>0</v>
      </c>
      <c r="I668" s="2">
        <v>0</v>
      </c>
      <c r="J668" s="2">
        <f>SUM(G668:I668)</f>
        <v>4843</v>
      </c>
      <c r="K668" s="4">
        <f>SUM(B668:F668)+G668</f>
        <v>59094</v>
      </c>
    </row>
    <row r="669" spans="1:11" x14ac:dyDescent="0.2">
      <c r="A669" s="4"/>
    </row>
    <row r="670" spans="1:11" x14ac:dyDescent="0.2">
      <c r="A670" s="3" t="s">
        <v>3</v>
      </c>
      <c r="B670" s="3">
        <f>+B668+E668+F668</f>
        <v>42278</v>
      </c>
      <c r="C670" s="3">
        <f>+C668+D668</f>
        <v>11973</v>
      </c>
    </row>
  </sheetData>
  <mergeCells count="1">
    <mergeCell ref="A1:N1"/>
  </mergeCells>
  <phoneticPr fontId="1" type="noConversion"/>
  <printOptions horizontalCentered="1"/>
  <pageMargins left="0" right="0" top="0.25" bottom="0.5" header="0.25" footer="0.25"/>
  <pageSetup paperSize="5" scale="75" orientation="landscape" r:id="rId1"/>
  <headerFooter alignWithMargins="0">
    <oddFooter>&amp;RPage &amp;P of &amp;N</oddFooter>
  </headerFooter>
  <rowBreaks count="13" manualBreakCount="13">
    <brk id="48" max="16383" man="1"/>
    <brk id="95" max="16383" man="1"/>
    <brk id="149" max="16383" man="1"/>
    <brk id="203" max="16383" man="1"/>
    <brk id="252" max="16383" man="1"/>
    <brk id="299" max="16383" man="1"/>
    <brk id="348" max="16383" man="1"/>
    <brk id="394" max="16383" man="1"/>
    <brk id="446" max="16383" man="1"/>
    <brk id="499" max="16383" man="1"/>
    <brk id="553" max="16383" man="1"/>
    <brk id="601" max="16383" man="1"/>
    <brk id="6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</vt:lpstr>
    </vt:vector>
  </TitlesOfParts>
  <Company>NYSBOE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pjorczak</dc:creator>
  <cp:lastModifiedBy>elehhardwick</cp:lastModifiedBy>
  <cp:lastPrinted>2015-03-03T20:01:41Z</cp:lastPrinted>
  <dcterms:created xsi:type="dcterms:W3CDTF">2008-10-28T18:22:21Z</dcterms:created>
  <dcterms:modified xsi:type="dcterms:W3CDTF">2015-03-19T16:58:39Z</dcterms:modified>
</cp:coreProperties>
</file>